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.ferrari\Documents\R\automate\"/>
    </mc:Choice>
  </mc:AlternateContent>
  <xr:revisionPtr revIDLastSave="0" documentId="13_ncr:1_{714F830D-1C7A-43C8-A626-5D2B4477069A}" xr6:coauthVersionLast="47" xr6:coauthVersionMax="47" xr10:uidLastSave="{00000000-0000-0000-0000-000000000000}"/>
  <bookViews>
    <workbookView xWindow="-120" yWindow="-120" windowWidth="29040" windowHeight="15840" activeTab="7" xr2:uid="{35A31CFB-0D6A-4E5D-AD17-F59A1D4E70CF}"/>
  </bookViews>
  <sheets>
    <sheet name="filtros_linhas" sheetId="1" r:id="rId1"/>
    <sheet name="filtros_gerais_anexos_tabelas" sheetId="2" r:id="rId2"/>
    <sheet name="operadores" sheetId="3" r:id="rId3"/>
    <sheet name="atributos" sheetId="5" r:id="rId4"/>
    <sheet name="Planilha1" sheetId="13" r:id="rId5"/>
    <sheet name="Planilha2" sheetId="7" r:id="rId6"/>
    <sheet name="r_filtros_linhas" sheetId="10" r:id="rId7"/>
    <sheet name="metodologia" sheetId="12" r:id="rId8"/>
  </sheets>
  <definedNames>
    <definedName name="_xlnm._FilterDatabase" localSheetId="3" hidden="1">atributos!$E$1:$F$37</definedName>
    <definedName name="_xlnm._FilterDatabase" localSheetId="0" hidden="1">filtros_linhas!$A$1:$N$277</definedName>
    <definedName name="_xlnm._FilterDatabase" localSheetId="7" hidden="1">metodologia!$A$1:$D$97</definedName>
    <definedName name="_xlnm._FilterDatabase" localSheetId="2" hidden="1">operadores!$I$1:$J$59</definedName>
    <definedName name="atributo_tg" comment="relação dos atributos do TG">atributos!$A:$A</definedName>
    <definedName name="operador_tg" comment="tabela com os operadores do TG e R">operadores!$A$1:$B$30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2" i="10"/>
  <c r="M5" i="1"/>
  <c r="K5" i="1"/>
  <c r="I5" i="1"/>
  <c r="F5" i="1"/>
  <c r="M4" i="1"/>
  <c r="K4" i="1"/>
  <c r="I4" i="1"/>
  <c r="F4" i="1"/>
  <c r="M3" i="1"/>
  <c r="K3" i="1"/>
  <c r="I3" i="1"/>
  <c r="F3" i="1"/>
  <c r="M2" i="1"/>
  <c r="K2" i="1"/>
  <c r="I2" i="1"/>
  <c r="F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7" i="1"/>
  <c r="F8" i="1"/>
  <c r="F9" i="1"/>
  <c r="F10" i="1"/>
  <c r="F11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" i="1"/>
  <c r="K15" i="2"/>
  <c r="I15" i="2"/>
  <c r="G15" i="2"/>
  <c r="M92" i="1"/>
  <c r="K92" i="1"/>
  <c r="I92" i="1"/>
  <c r="M91" i="1"/>
  <c r="K91" i="1"/>
  <c r="I91" i="1"/>
  <c r="M90" i="1"/>
  <c r="K90" i="1"/>
  <c r="I90" i="1"/>
  <c r="M89" i="1"/>
  <c r="K89" i="1"/>
  <c r="I89" i="1"/>
  <c r="M88" i="1"/>
  <c r="K88" i="1"/>
  <c r="I88" i="1"/>
  <c r="M87" i="1"/>
  <c r="K87" i="1"/>
  <c r="I87" i="1"/>
  <c r="M86" i="1"/>
  <c r="K86" i="1"/>
  <c r="I86" i="1"/>
  <c r="M85" i="1"/>
  <c r="K85" i="1"/>
  <c r="G6" i="2"/>
  <c r="I6" i="2"/>
  <c r="K6" i="2"/>
  <c r="M84" i="1" l="1"/>
  <c r="K84" i="1"/>
  <c r="I84" i="1"/>
  <c r="M83" i="1"/>
  <c r="K83" i="1"/>
  <c r="I83" i="1"/>
  <c r="M82" i="1"/>
  <c r="K82" i="1"/>
  <c r="I82" i="1"/>
  <c r="M81" i="1"/>
  <c r="K81" i="1"/>
  <c r="I81" i="1"/>
  <c r="M80" i="1"/>
  <c r="K80" i="1"/>
  <c r="I80" i="1"/>
  <c r="M79" i="1"/>
  <c r="K79" i="1"/>
  <c r="I79" i="1"/>
  <c r="M78" i="1"/>
  <c r="K78" i="1"/>
  <c r="I78" i="1"/>
  <c r="M77" i="1"/>
  <c r="K77" i="1"/>
  <c r="I77" i="1"/>
  <c r="M76" i="1"/>
  <c r="K76" i="1"/>
  <c r="I76" i="1"/>
  <c r="M75" i="1"/>
  <c r="K75" i="1"/>
  <c r="I75" i="1"/>
  <c r="M74" i="1"/>
  <c r="K74" i="1"/>
  <c r="I74" i="1"/>
  <c r="M73" i="1"/>
  <c r="K73" i="1"/>
  <c r="I73" i="1"/>
  <c r="M72" i="1"/>
  <c r="K72" i="1"/>
  <c r="I72" i="1"/>
  <c r="M71" i="1"/>
  <c r="K71" i="1"/>
  <c r="I71" i="1"/>
  <c r="M70" i="1"/>
  <c r="K70" i="1"/>
  <c r="I70" i="1"/>
  <c r="M69" i="1"/>
  <c r="K69" i="1"/>
  <c r="I69" i="1"/>
  <c r="M68" i="1"/>
  <c r="K68" i="1"/>
  <c r="I68" i="1"/>
  <c r="M67" i="1"/>
  <c r="K67" i="1"/>
  <c r="I67" i="1"/>
  <c r="M66" i="1"/>
  <c r="K66" i="1"/>
  <c r="I66" i="1"/>
  <c r="M65" i="1"/>
  <c r="K65" i="1"/>
  <c r="I65" i="1"/>
  <c r="M64" i="1"/>
  <c r="K64" i="1"/>
  <c r="I64" i="1"/>
  <c r="M63" i="1"/>
  <c r="K63" i="1"/>
  <c r="I63" i="1"/>
  <c r="M62" i="1"/>
  <c r="K62" i="1"/>
  <c r="I62" i="1"/>
  <c r="M61" i="1"/>
  <c r="K61" i="1"/>
  <c r="I61" i="1"/>
  <c r="M60" i="1"/>
  <c r="K60" i="1"/>
  <c r="I60" i="1"/>
  <c r="M57" i="1" l="1"/>
  <c r="M59" i="1"/>
  <c r="M58" i="1"/>
  <c r="I59" i="1"/>
  <c r="K59" i="1"/>
  <c r="I58" i="1"/>
  <c r="K58" i="1"/>
  <c r="K57" i="1"/>
  <c r="K14" i="2" l="1"/>
  <c r="I14" i="2"/>
  <c r="G14" i="2"/>
  <c r="K13" i="2"/>
  <c r="I13" i="2"/>
  <c r="G13" i="2"/>
  <c r="M56" i="1"/>
  <c r="K56" i="1"/>
  <c r="M55" i="1"/>
  <c r="K55" i="1"/>
  <c r="M54" i="1"/>
  <c r="K54" i="1"/>
  <c r="K12" i="2" l="1"/>
  <c r="I12" i="2"/>
  <c r="G12" i="2"/>
  <c r="K11" i="2"/>
  <c r="I11" i="2"/>
  <c r="G11" i="2"/>
  <c r="M53" i="1"/>
  <c r="K53" i="1"/>
  <c r="M52" i="1"/>
  <c r="K52" i="1"/>
  <c r="M51" i="1"/>
  <c r="K51" i="1"/>
  <c r="M50" i="1"/>
  <c r="K50" i="1"/>
  <c r="I50" i="1"/>
  <c r="M49" i="1"/>
  <c r="K49" i="1"/>
  <c r="I49" i="1"/>
  <c r="M48" i="1"/>
  <c r="K48" i="1"/>
  <c r="I48" i="1"/>
  <c r="M47" i="1"/>
  <c r="K47" i="1"/>
  <c r="I47" i="1"/>
  <c r="M46" i="1"/>
  <c r="K46" i="1"/>
  <c r="I46" i="1"/>
  <c r="M45" i="1"/>
  <c r="K45" i="1"/>
  <c r="I45" i="1"/>
  <c r="M43" i="1"/>
  <c r="M44" i="1"/>
  <c r="K44" i="1"/>
  <c r="K43" i="1"/>
  <c r="M42" i="1"/>
  <c r="K42" i="1"/>
  <c r="M41" i="1"/>
  <c r="K41" i="1"/>
  <c r="I41" i="1"/>
  <c r="M40" i="1"/>
  <c r="K40" i="1"/>
  <c r="I40" i="1"/>
  <c r="M39" i="1"/>
  <c r="K39" i="1"/>
  <c r="I39" i="1"/>
  <c r="M38" i="1"/>
  <c r="K38" i="1"/>
  <c r="M37" i="1"/>
  <c r="K37" i="1"/>
  <c r="M36" i="1"/>
  <c r="K36" i="1"/>
  <c r="M35" i="1"/>
  <c r="K35" i="1"/>
  <c r="M34" i="1"/>
  <c r="K34" i="1"/>
  <c r="M33" i="1"/>
  <c r="K33" i="1"/>
  <c r="I33" i="1"/>
  <c r="M32" i="1"/>
  <c r="K32" i="1"/>
  <c r="I32" i="1"/>
  <c r="K31" i="1" l="1"/>
  <c r="I31" i="1"/>
  <c r="M30" i="1"/>
  <c r="K30" i="1"/>
  <c r="I30" i="1"/>
  <c r="I29" i="1"/>
  <c r="K29" i="1"/>
  <c r="M29" i="1"/>
  <c r="I27" i="1"/>
  <c r="K27" i="1"/>
  <c r="M27" i="1"/>
  <c r="I28" i="1"/>
  <c r="K28" i="1"/>
  <c r="I26" i="1"/>
  <c r="K26" i="1"/>
  <c r="M26" i="1"/>
  <c r="I25" i="1" l="1"/>
  <c r="K25" i="1"/>
  <c r="M25" i="1"/>
  <c r="K10" i="2"/>
  <c r="I10" i="2"/>
  <c r="K9" i="2"/>
  <c r="I9" i="2"/>
  <c r="K8" i="2"/>
  <c r="I8" i="2"/>
  <c r="K7" i="2"/>
  <c r="I7" i="2"/>
  <c r="K8" i="1" l="1"/>
  <c r="I24" i="1"/>
  <c r="I23" i="1"/>
  <c r="I21" i="1"/>
  <c r="I20" i="1"/>
  <c r="I18" i="1"/>
  <c r="I17" i="1"/>
  <c r="I16" i="1"/>
  <c r="I14" i="1"/>
  <c r="I13" i="1"/>
  <c r="I11" i="1"/>
  <c r="I10" i="1"/>
  <c r="I8" i="1"/>
  <c r="I7" i="1"/>
  <c r="K5" i="2" l="1"/>
  <c r="I5" i="2"/>
  <c r="G5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0" i="2"/>
  <c r="G4" i="2"/>
  <c r="G3" i="2"/>
  <c r="G2" i="2"/>
  <c r="I9" i="1"/>
  <c r="I12" i="1"/>
  <c r="I15" i="1"/>
  <c r="I19" i="1"/>
  <c r="I22" i="1"/>
  <c r="I34" i="1"/>
  <c r="I35" i="1"/>
  <c r="I36" i="1"/>
  <c r="I37" i="1"/>
  <c r="I38" i="1"/>
  <c r="I42" i="1"/>
  <c r="I43" i="1"/>
  <c r="I44" i="1"/>
  <c r="I51" i="1"/>
  <c r="I52" i="1"/>
  <c r="I53" i="1"/>
  <c r="I54" i="1"/>
  <c r="I55" i="1"/>
  <c r="I56" i="1"/>
  <c r="I57" i="1"/>
  <c r="I85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6" i="1"/>
  <c r="I4" i="2"/>
  <c r="I2" i="2"/>
  <c r="K4" i="2"/>
  <c r="K2" i="2"/>
  <c r="K3" i="2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24" i="1"/>
  <c r="M9" i="1"/>
  <c r="M8" i="1"/>
  <c r="M7" i="1"/>
  <c r="M6" i="1"/>
  <c r="I3" i="2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21" i="1"/>
  <c r="K24" i="1"/>
  <c r="K6" i="1"/>
</calcChain>
</file>

<file path=xl/sharedStrings.xml><?xml version="1.0" encoding="utf-8"?>
<sst xmlns="http://schemas.openxmlformats.org/spreadsheetml/2006/main" count="2010" uniqueCount="514">
  <si>
    <t>demonstrativo</t>
  </si>
  <si>
    <t>anexo_tabela</t>
  </si>
  <si>
    <t>item</t>
  </si>
  <si>
    <t>valores</t>
  </si>
  <si>
    <t>ano</t>
  </si>
  <si>
    <t>RREO</t>
  </si>
  <si>
    <t>anexo_04_rgps</t>
  </si>
  <si>
    <t>Aposentadorias</t>
  </si>
  <si>
    <t>Pensões</t>
  </si>
  <si>
    <t>topico</t>
  </si>
  <si>
    <t>despesas</t>
  </si>
  <si>
    <t>==</t>
  </si>
  <si>
    <t>Igual</t>
  </si>
  <si>
    <t>Não é igual a</t>
  </si>
  <si>
    <t>Maior do que</t>
  </si>
  <si>
    <t>Maior ou igual a</t>
  </si>
  <si>
    <t>menor do que</t>
  </si>
  <si>
    <t>Menor ou igual a</t>
  </si>
  <si>
    <t>Entre (inserir valor1;valor2)</t>
  </si>
  <si>
    <t>Não entre (inserir valor1;valor2)</t>
  </si>
  <si>
    <t>Não contém</t>
  </si>
  <si>
    <t>começa com</t>
  </si>
  <si>
    <t>Não começa com</t>
  </si>
  <si>
    <t>Termina com</t>
  </si>
  <si>
    <t>Não termina com</t>
  </si>
  <si>
    <t>Como</t>
  </si>
  <si>
    <t>Não é como</t>
  </si>
  <si>
    <t>Nulo</t>
  </si>
  <si>
    <t>Não é Nulo</t>
  </si>
  <si>
    <t>Em (inserir valor1; valor2; ...;valorN)</t>
  </si>
  <si>
    <t>Fora (inserir valor1;valor2; ...;valorN)</t>
  </si>
  <si>
    <t>!=</t>
  </si>
  <si>
    <t>&gt;</t>
  </si>
  <si>
    <t>&gt;= </t>
  </si>
  <si>
    <t>&lt;</t>
  </si>
  <si>
    <t>&lt;= </t>
  </si>
  <si>
    <t>%in%</t>
  </si>
  <si>
    <t>str_starts</t>
  </si>
  <si>
    <t>!str_starts</t>
  </si>
  <si>
    <t>str_detect</t>
  </si>
  <si>
    <t>str_ends</t>
  </si>
  <si>
    <t>!str_ends</t>
  </si>
  <si>
    <t>between</t>
  </si>
  <si>
    <t>!between</t>
  </si>
  <si>
    <t>is.na</t>
  </si>
  <si>
    <t>!is.na</t>
  </si>
  <si>
    <t>c(00)</t>
  </si>
  <si>
    <t>orgao_uge_orcam_fiscal_s_n</t>
  </si>
  <si>
    <t>atributos</t>
  </si>
  <si>
    <t>atributos_clean_name</t>
  </si>
  <si>
    <t>Consultas Gerenciais Ação Governo</t>
  </si>
  <si>
    <t>consultas_gerenciais_acao_governo</t>
  </si>
  <si>
    <t>Agência Bancária CCor Ano CCor</t>
  </si>
  <si>
    <t>agencia_bancaria_c_cor_ano_c_cor</t>
  </si>
  <si>
    <t>Ano Controle</t>
  </si>
  <si>
    <t>ano_controle</t>
  </si>
  <si>
    <t>Ano Item Informação Ano Lançamento Ano Saque CCor</t>
  </si>
  <si>
    <t>ano_item_informacao_ano_lancamento_ano_saque_c_cor</t>
  </si>
  <si>
    <t>Ano Taxa Câmbio CCor Banco Arrecadador Ccor Banco CCor</t>
  </si>
  <si>
    <t>ano_taxa_cambio_c_cor_banco_arrecadador_ccor_banco_c_cor</t>
  </si>
  <si>
    <t>Categoria Econômica Despesa Categoria Gasto CCor</t>
  </si>
  <si>
    <t>categoria_economica_despesa_categoria_gasto_c_cor</t>
  </si>
  <si>
    <t>CCon - ISF</t>
  </si>
  <si>
    <t>c_con_isf</t>
  </si>
  <si>
    <t>Célula Orçamentária (H) Centro Custos Classificação 1</t>
  </si>
  <si>
    <t>celula_orcamentaria_h_centro_custos_classificacao_1</t>
  </si>
  <si>
    <t>Cód. Pagamento GPS Cód. Recolhimento GRU Código GFIP</t>
  </si>
  <si>
    <t>cod_pagamento_gps_cod_recolhimento_gru_codigo_gfip</t>
  </si>
  <si>
    <t>Conjunto Fontes Conjunto Fontes CCor Conta Bancária CCor Conta Contábil Exercício</t>
  </si>
  <si>
    <t>conjunto_fontes_conjunto_fontes_c_cor_conta_bancaria_c_cor_conta_contabil_exercicio</t>
  </si>
  <si>
    <t>Conta Contábil Referenciada Conta Corrente</t>
  </si>
  <si>
    <t>conta_contabil_referenciada_conta_corrente</t>
  </si>
  <si>
    <t>Destinação Receita Destinação Recolhimento DH Item - Categoria Gasto Dia Base Lançamento</t>
  </si>
  <si>
    <t>destinacao_receita_destinacao_recolhimento_dh_item_categoria_gasto_dia_base_lancamento</t>
  </si>
  <si>
    <t>Dia Controle  Dia Lançamento</t>
  </si>
  <si>
    <t>dia_controle_dia_lancamento</t>
  </si>
  <si>
    <t>Dia Taxa Câmbio CCor Dia Vigência Câmbio Doc - Tipo</t>
  </si>
  <si>
    <t>dia_taxa_cambio_c_cor_dia_vigencia_cambio_doc_tipo</t>
  </si>
  <si>
    <t>Doc CCor - Tipo Documento Documento CCor Documento Hábil CCor</t>
  </si>
  <si>
    <t>doc_c_cor_tipo_documento_documento_c_cor_documento_habil_c_cor</t>
  </si>
  <si>
    <t>DT_CARGA_C-Lançamento Elemento Despesa  Emissão - Ano</t>
  </si>
  <si>
    <t>dt_carga_c_lancamento_elemento_despesa_emissao_ano</t>
  </si>
  <si>
    <t>Emitente - Ano Emitente - Órgão Época</t>
  </si>
  <si>
    <t>emitente_ano_emitente_orgao_epoca</t>
  </si>
  <si>
    <t>Emitente - Órgão Máximo Época Emitente - Órgão Superior Época Emitente - UG (H)</t>
  </si>
  <si>
    <t>emitente_orgao_maximo_epoca_emitente_orgao_superior_epoca_emitente_ug_h</t>
  </si>
  <si>
    <t>Entidade CCor Esfera Orçamentária Evento</t>
  </si>
  <si>
    <t>entidade_c_cor_esfera_orcamentaria_evento</t>
  </si>
  <si>
    <t>Favorecido Doc.</t>
  </si>
  <si>
    <t>favorecido_doc</t>
  </si>
  <si>
    <t>Fonte Recursos Detalhada Função Governo</t>
  </si>
  <si>
    <t>fonte_recursos_detalhada_funcao_governo</t>
  </si>
  <si>
    <t>Gestão CCor Grupo Despesa IDOC</t>
  </si>
  <si>
    <t>gestao_c_cor_grupo_despesa_idoc</t>
  </si>
  <si>
    <t>Iduso Iniciativa Ação</t>
  </si>
  <si>
    <t>iduso_iniciativa_acao</t>
  </si>
  <si>
    <t>Inscrição Genérica CCor ISF Lançamento</t>
  </si>
  <si>
    <t>inscricao_generica_c_cor_isf_lancamento</t>
  </si>
  <si>
    <t>Item Informação Decodificado Localizador Gasto</t>
  </si>
  <si>
    <t>item_informacao_decodificado_localizador_gasto</t>
  </si>
  <si>
    <t>Mês Base Lançamento Mês CCor</t>
  </si>
  <si>
    <t>mes_base_lancamento_mes_c_cor</t>
  </si>
  <si>
    <t>Mês Controle Mês Lançamento Mês Saque CCor</t>
  </si>
  <si>
    <t>mes_controle_mes_lancamento_mes_saque_c_cor</t>
  </si>
  <si>
    <t>Mês Taxa Câmbio CCor Modalidade Aplicação MSC - Ano</t>
  </si>
  <si>
    <t>mes_taxa_cambio_c_cor_modalidade_aplicacao_msc_ano</t>
  </si>
  <si>
    <t>Natureza Despesa</t>
  </si>
  <si>
    <t>natureza_despesa</t>
  </si>
  <si>
    <t>Natureza Despesa Detalhada Natureza Receita</t>
  </si>
  <si>
    <t>natureza_despesa_detalhada_natureza_receita</t>
  </si>
  <si>
    <t>Natureza Receita (até 2015) NE CCor</t>
  </si>
  <si>
    <t>natureza_receita_ate_2015_ne_c_cor</t>
  </si>
  <si>
    <t>NE CCor - Cancelamento NRE1 Categoria Econômica</t>
  </si>
  <si>
    <t>ne_c_cor_cancelamento_nre1_categoria_economica</t>
  </si>
  <si>
    <t>NRE1 Categoria Econômica (até 2015) NRE2 Origem Receita</t>
  </si>
  <si>
    <t>nre1_categoria_economica_ate_2015_nre2_origem_receita</t>
  </si>
  <si>
    <t>NRE2 Origem Receita (até 2015) NRE3 Espécie Receita</t>
  </si>
  <si>
    <t>nre2_origem_receita_ate_2015_nre3_especie_receita</t>
  </si>
  <si>
    <t>NRE3 Espécie Receita (até 2015) NRE4 Desdobramento</t>
  </si>
  <si>
    <t>nre3_especie_receita_ate_2015_nre4_desdobramento</t>
  </si>
  <si>
    <t>NRE4 Rubrica (até 2015) NRE5 Alínea (até 2015) NRE5 Desdobramento NRE6 Desdobramento NRE6 Subalínea (até 2015) NRE7 Tipo Receita  Número Único</t>
  </si>
  <si>
    <t>nre4_rubrica_ate_2015_nre5_alinea_ate_2015_nre5_desdobramento_nre6_desdobramento_nre6_subalinea_ate_2015_nre7_tipo_receita_numero_unico</t>
  </si>
  <si>
    <t>Objetivo Programa Obrigação</t>
  </si>
  <si>
    <t>objetivo_programa_obrigacao</t>
  </si>
  <si>
    <t>Órgão CCor</t>
  </si>
  <si>
    <t>orgao_c_cor</t>
  </si>
  <si>
    <t>Órgão Centro Custos Órgão PI</t>
  </si>
  <si>
    <t>orgao_centro_custos_orgao_pi</t>
  </si>
  <si>
    <t>Órgão UGE - Orçam. Fiscal S/N Origem GRU CCor</t>
  </si>
  <si>
    <t>orgao_uge_orcam_fiscal_s_n_origem_gru_c_cor</t>
  </si>
  <si>
    <t>PE CCor PI</t>
  </si>
  <si>
    <t>pe_c_cor_pi</t>
  </si>
  <si>
    <t>Plano Orçamentário Programa Governo PT</t>
  </si>
  <si>
    <t>plano_orcamentario_programa_governo_pt</t>
  </si>
  <si>
    <t>PTRES</t>
  </si>
  <si>
    <t>ptres</t>
  </si>
  <si>
    <t>Receita</t>
  </si>
  <si>
    <t>receita</t>
  </si>
  <si>
    <t>Receita Municipal Estadual Recurso</t>
  </si>
  <si>
    <t>receita_municipal_estadual_recurso</t>
  </si>
  <si>
    <t>Resultado Primário Lei Resultado Receita</t>
  </si>
  <si>
    <t>resultado_primario_lei_resultado_receita</t>
  </si>
  <si>
    <t>RIP Imóvel (SPIU) Subfunção Governo Subitem</t>
  </si>
  <si>
    <t>rip_imovel_spiu_subfuncao_governo_subitem</t>
  </si>
  <si>
    <t>Tipo Arrecadação</t>
  </si>
  <si>
    <t>tipo_arrecadacao</t>
  </si>
  <si>
    <t>Tipo Conta Corrente Lançamento Tipo Crédito PTRES</t>
  </si>
  <si>
    <t>tipo_conta_corrente_lancamento_tipo_credito_ptres</t>
  </si>
  <si>
    <t>Tipo Despesa</t>
  </si>
  <si>
    <t>tipo_despesa</t>
  </si>
  <si>
    <t>Tipo Documento CCor Transferência Transferência - Tipo UF CCor</t>
  </si>
  <si>
    <t>tipo_documento_c_cor_transferencia_transferencia_tipo_uf_c_cor</t>
  </si>
  <si>
    <t>UG CCor</t>
  </si>
  <si>
    <t>ug_c_cor</t>
  </si>
  <si>
    <t>UG Executora (H) UG Responsável</t>
  </si>
  <si>
    <t>ug_executora_h_ug_responsavel</t>
  </si>
  <si>
    <t>UGE - Ano Estr.Org. Exec. UGE - Moeda Época</t>
  </si>
  <si>
    <t>uge_ano_estr_org_exec_uge_moeda_epoca</t>
  </si>
  <si>
    <t>UGE - Orçam. Fiscal Órgão Época UGE - Órgão Época</t>
  </si>
  <si>
    <t>uge_orcam_fiscal_orgao_epoca_uge_orgao_epoca</t>
  </si>
  <si>
    <t>UGE - Órgão Máximo Época UGE - Órgão Superior Época</t>
  </si>
  <si>
    <t>uge_orgao_maximo_epoca_uge_orgao_superior_epoca</t>
  </si>
  <si>
    <t>UGE - Tipo Administ. Órgão Época Unidade Orçamentária (H) Validade CCor</t>
  </si>
  <si>
    <t>uge_tipo_administ_orgao_epoca_unidade_orcamentaria_h_validade_c_cor</t>
  </si>
  <si>
    <t>Vinculação Pagamento</t>
  </si>
  <si>
    <t>vinculacao_pagamento</t>
  </si>
  <si>
    <t>Categoria Econômica Despesa</t>
  </si>
  <si>
    <t>Elemento Despesa</t>
  </si>
  <si>
    <t>Modalidade Aplicação</t>
  </si>
  <si>
    <t>categoria_economica_despesa</t>
  </si>
  <si>
    <t>elemento_despesa</t>
  </si>
  <si>
    <t>modalidade_aplicacao</t>
  </si>
  <si>
    <t>esfera_orcamentaria_codigo</t>
  </si>
  <si>
    <t>esfera_orcamentaria_nome</t>
  </si>
  <si>
    <t>orgao_uge_orgao_maximo_codigo</t>
  </si>
  <si>
    <t>orgao_uge_orgao_maximo_nome</t>
  </si>
  <si>
    <t>unidade_orcamentaria_codigo</t>
  </si>
  <si>
    <t>unidade_orcamentaria_nome</t>
  </si>
  <si>
    <t>funcao_governo_codigo</t>
  </si>
  <si>
    <t>funcao_governo_nome</t>
  </si>
  <si>
    <t>subfuncao_governo_codigo</t>
  </si>
  <si>
    <t>subfuncao_governo_nome</t>
  </si>
  <si>
    <t>programa_governo_codigo</t>
  </si>
  <si>
    <t>programa_governo_nome</t>
  </si>
  <si>
    <t>acao_governo_codigo</t>
  </si>
  <si>
    <t>acao_governo_nome</t>
  </si>
  <si>
    <t>categoria_economica_despesa_codigo</t>
  </si>
  <si>
    <t>categoria_economica_despesa_nome</t>
  </si>
  <si>
    <t>grupo_despesa_codigo_grupo</t>
  </si>
  <si>
    <t>grupo_despesa_nome</t>
  </si>
  <si>
    <t>modalidade_aplicacao_codigo</t>
  </si>
  <si>
    <t>modalidade_aplicacao_nome</t>
  </si>
  <si>
    <t>elemento_despesa_codigo</t>
  </si>
  <si>
    <t>elemento_despesa_nome</t>
  </si>
  <si>
    <t>natureza_despesa_codigo</t>
  </si>
  <si>
    <t>natureza_despesa_nome</t>
  </si>
  <si>
    <t>iduso_codigo</t>
  </si>
  <si>
    <t>iduso_nome</t>
  </si>
  <si>
    <t>grupo_fonte_codigo</t>
  </si>
  <si>
    <t>grupo_fonte_nome</t>
  </si>
  <si>
    <t>fonte_recursos_codigo</t>
  </si>
  <si>
    <t>fonte_recursos_nome</t>
  </si>
  <si>
    <t>lei_calmon_s_n</t>
  </si>
  <si>
    <t>dotacao_atualizada</t>
  </si>
  <si>
    <t>dotacao_inicial</t>
  </si>
  <si>
    <t>despesas_empenhadas_controle_empenho</t>
  </si>
  <si>
    <t>despesas_liquidadas_controle_empenho</t>
  </si>
  <si>
    <t>despesas_pagas_controle_empenho</t>
  </si>
  <si>
    <t>natureza_receita_codigo_completo</t>
  </si>
  <si>
    <t>natureza_receita_nome</t>
  </si>
  <si>
    <t>natureza_receita_codigo_categoria</t>
  </si>
  <si>
    <t>nre1_categoria_economica_codigo</t>
  </si>
  <si>
    <t>nre1_categoria_economica_nome</t>
  </si>
  <si>
    <t>nre2_origem_receita_codigo_origem</t>
  </si>
  <si>
    <t>nre2_origem_receita_nome</t>
  </si>
  <si>
    <t>nre3_especie_receita_codigo_especie</t>
  </si>
  <si>
    <t>nre3_especie_receita_nome</t>
  </si>
  <si>
    <t>previsao_inicial_da_receita</t>
  </si>
  <si>
    <t>previsao_atualizada_da_receita</t>
  </si>
  <si>
    <t>receita_orcamentaria_bruta</t>
  </si>
  <si>
    <t>deducoes_da_receita</t>
  </si>
  <si>
    <t>receita_orcamentaria_liquida</t>
  </si>
  <si>
    <t>Órgão UGE - Orçam. Fiscal S/N</t>
  </si>
  <si>
    <t>Esfera Orçamentária Código</t>
  </si>
  <si>
    <t>Esfera Orçamentária Nome</t>
  </si>
  <si>
    <t>Órgão UGE - Órgão Máximo Código</t>
  </si>
  <si>
    <t>Órgão UGE - Órgão Máximo Nome</t>
  </si>
  <si>
    <t>Unidade Orçamentária Código</t>
  </si>
  <si>
    <t>Unidade Orçamentária Nome</t>
  </si>
  <si>
    <t>Função Governo Código</t>
  </si>
  <si>
    <t>Função Governo Nome</t>
  </si>
  <si>
    <t>Subfunção Governo Código</t>
  </si>
  <si>
    <t>Subfunção Governo Nome</t>
  </si>
  <si>
    <t>Programa Governo Código</t>
  </si>
  <si>
    <t>Programa Governo Nome</t>
  </si>
  <si>
    <t>Ação Governo Código</t>
  </si>
  <si>
    <t>Ação Governo Nome</t>
  </si>
  <si>
    <t>Categoria Econômica Despesa Código</t>
  </si>
  <si>
    <t>Categoria Econômica Despesa Nome</t>
  </si>
  <si>
    <t>Grupo Despesa Código Grupo</t>
  </si>
  <si>
    <t>Grupo Despesa Nome</t>
  </si>
  <si>
    <t>Modalidade Aplicação Código</t>
  </si>
  <si>
    <t>Modalidade Aplicação Nome</t>
  </si>
  <si>
    <t>Elemento Despesa Código</t>
  </si>
  <si>
    <t>Elemento Despesa Nome</t>
  </si>
  <si>
    <t>Natureza Despesa Código</t>
  </si>
  <si>
    <t>Natureza Despesa Nome</t>
  </si>
  <si>
    <t>Iduso Código</t>
  </si>
  <si>
    <t>Iduso Nome</t>
  </si>
  <si>
    <t>Grupo Fonte Código</t>
  </si>
  <si>
    <t>Grupo Fonte Nome</t>
  </si>
  <si>
    <t>Fonte Recursos Código</t>
  </si>
  <si>
    <t>Fonte Recursos Nome</t>
  </si>
  <si>
    <t>Lei Calmon S/N</t>
  </si>
  <si>
    <t>DOTACAO ATUALIZADA</t>
  </si>
  <si>
    <t>DOTACAO INICIAL</t>
  </si>
  <si>
    <t>DESPESAS EMPENHADAS (CONTROLE EMPENHO)</t>
  </si>
  <si>
    <t>DESPESAS LIQUIDADAS (CONTROLE EMPENHO)</t>
  </si>
  <si>
    <t>DESPESAS PAGAS (CONTROLE EMPENHO)</t>
  </si>
  <si>
    <t>Natureza Receita Código Completo</t>
  </si>
  <si>
    <t>Natureza Receita Nome</t>
  </si>
  <si>
    <t>Natureza Receita Código Categoria</t>
  </si>
  <si>
    <t>NRE1 Categoria Econômica Código</t>
  </si>
  <si>
    <t>NRE1 Categoria Econômica Nome</t>
  </si>
  <si>
    <t>NRE2 Origem Receita Código Origem</t>
  </si>
  <si>
    <t>NRE2 Origem Receita Nome</t>
  </si>
  <si>
    <t>NRE3 Espécie Receita Código Espécie</t>
  </si>
  <si>
    <t>NRE3 Espécie Receita Nome</t>
  </si>
  <si>
    <t>PREVISAO INICIAL DA RECEITA</t>
  </si>
  <si>
    <t>PREVISAO ATUALIZADA DA RECEITA</t>
  </si>
  <si>
    <t>RECEITA ORCAMENTARIA (BRUTA)</t>
  </si>
  <si>
    <t>DEDUCOES DA RECEITA</t>
  </si>
  <si>
    <t>RECEITA ORCAMENTARIA (LIQUIDA)</t>
  </si>
  <si>
    <t>atributo_tg</t>
  </si>
  <si>
    <t>atributo_r</t>
  </si>
  <si>
    <t>c(3)</t>
  </si>
  <si>
    <t>c(91)</t>
  </si>
  <si>
    <t>c(53,54)</t>
  </si>
  <si>
    <t>c(55,56)</t>
  </si>
  <si>
    <t>c(57,58)</t>
  </si>
  <si>
    <t>c(00,01,03,05,53,54,55,56,57,58)</t>
  </si>
  <si>
    <t>c(01,03,05)</t>
  </si>
  <si>
    <t>c(33904,40904,25917,55902)</t>
  </si>
  <si>
    <t>c(1,2)</t>
  </si>
  <si>
    <t>anexo_04_rpps</t>
  </si>
  <si>
    <t>sequencial</t>
  </si>
  <si>
    <t>operador_logico_tg</t>
  </si>
  <si>
    <t>E</t>
  </si>
  <si>
    <t>operador_comparacao_tg</t>
  </si>
  <si>
    <t>operador_comparacao_r</t>
  </si>
  <si>
    <t>operador_logicol_r</t>
  </si>
  <si>
    <t>E NÃO</t>
  </si>
  <si>
    <t>OU NÃO</t>
  </si>
  <si>
    <t>OU</t>
  </si>
  <si>
    <t>operador_logico_r</t>
  </si>
  <si>
    <t>tabela_01</t>
  </si>
  <si>
    <t>c(2)</t>
  </si>
  <si>
    <t>%notin%</t>
  </si>
  <si>
    <t>c("009W","0531")</t>
  </si>
  <si>
    <t>anexo_01</t>
  </si>
  <si>
    <t>anexo_03</t>
  </si>
  <si>
    <t>anexo_11</t>
  </si>
  <si>
    <t>c(000,033,060,061,085,400,491,050,104,136,049,083,059,052,003,051,048)</t>
  </si>
  <si>
    <t>a</t>
  </si>
  <si>
    <t>b</t>
  </si>
  <si>
    <t>c</t>
  </si>
  <si>
    <t>d</t>
  </si>
  <si>
    <t>receitas</t>
  </si>
  <si>
    <t>c(7,8)</t>
  </si>
  <si>
    <t>c(1)</t>
  </si>
  <si>
    <t>c(12100311,12100312,12100313,12100314,12300110,12140111,12140112,12140113,12140114,12140121,12140122,12140123,12140124,12140201,12140202,12140203,12140204,12144901,12144902,12144903,12144904)</t>
  </si>
  <si>
    <t>c(9)</t>
  </si>
  <si>
    <t>aposentadorias</t>
  </si>
  <si>
    <t>pensoes</t>
  </si>
  <si>
    <t>Outros Benefícios</t>
  </si>
  <si>
    <t>outros_beneficios</t>
  </si>
  <si>
    <t>Compensação Previdenciária do RGPS para o RPPS</t>
  </si>
  <si>
    <t>compensacao_previdenciaria_do_rgps_para_o_rpps</t>
  </si>
  <si>
    <t>Demais Despesas</t>
  </si>
  <si>
    <t>demais_despesas</t>
  </si>
  <si>
    <t>A detalhar</t>
  </si>
  <si>
    <t>a_detalhar</t>
  </si>
  <si>
    <t>DESPESAS PREVIDENCIÁRIAS (INTRA-ORÇAMENTÁRIAS) (V)</t>
  </si>
  <si>
    <t>despesas_previdenciarias_intra_orcamentarias_v</t>
  </si>
  <si>
    <t>RECEITAS PREVIDENCIÁRIAS (EXCETO INTRA-ORÇAMENTÁRIAS) (I)</t>
  </si>
  <si>
    <t>receitas_previdenciarias_exceto_intra_orcamentarias_i</t>
  </si>
  <si>
    <t>RECEITAS CORRENTES</t>
  </si>
  <si>
    <t>receitas_correntes</t>
  </si>
  <si>
    <t>Receitas de Contribuições</t>
  </si>
  <si>
    <t>receitas_de_contribuicoes</t>
  </si>
  <si>
    <t>Dos empregadores</t>
  </si>
  <si>
    <t>dos_empregadores</t>
  </si>
  <si>
    <t>Outras Contribuições</t>
  </si>
  <si>
    <t>outras_contribuicoes</t>
  </si>
  <si>
    <t>Compensação Previdenciária do RPPS para o RGPS</t>
  </si>
  <si>
    <t>compensacao_previdenciaria_do_rpps_para_o_rgps</t>
  </si>
  <si>
    <t>Demais Receitas Correntes</t>
  </si>
  <si>
    <t>demais_receitas_correntes</t>
  </si>
  <si>
    <t>Alienação de Bens, Direitos e Ativos</t>
  </si>
  <si>
    <t>alienacao_de_bens_direitos_e_ativos</t>
  </si>
  <si>
    <t>Outras Receitas de Capital</t>
  </si>
  <si>
    <t>outras_receitas_de_capital</t>
  </si>
  <si>
    <t>RECEITAS PREVIDENCIÁRIAS (INTRA-ORÇAMENTÁRIAS) (II)</t>
  </si>
  <si>
    <t>receitas_previdenciarias_intra_orcamentarias_ii</t>
  </si>
  <si>
    <t>item_manual</t>
  </si>
  <si>
    <t>item_tg</t>
  </si>
  <si>
    <t>item_clean</t>
  </si>
  <si>
    <t>c(04,07,11,13,16,39,67,96)</t>
  </si>
  <si>
    <t>c(1,7)</t>
  </si>
  <si>
    <t>Receita Tributária</t>
  </si>
  <si>
    <t>receita_tributaria</t>
  </si>
  <si>
    <t>Receita Patrimonial</t>
  </si>
  <si>
    <t>Receita Agropecuária</t>
  </si>
  <si>
    <t>Receita Industrial</t>
  </si>
  <si>
    <t>Receitas Correntes a Classificar</t>
  </si>
  <si>
    <t>Receita de Serviços</t>
  </si>
  <si>
    <t>Transferências Correntes</t>
  </si>
  <si>
    <t>Outras Receitas Correntes</t>
  </si>
  <si>
    <t>RECEITAS DE CAPITAL</t>
  </si>
  <si>
    <t>Operações de Crédito</t>
  </si>
  <si>
    <t>Alienação de Bens</t>
  </si>
  <si>
    <t>Transferências de Capital</t>
  </si>
  <si>
    <t>Pessoal e Encargos Sociais</t>
  </si>
  <si>
    <t xml:space="preserve"> Juros e Encargos da Dívida</t>
  </si>
  <si>
    <t>Juros e Encargos da Dívida</t>
  </si>
  <si>
    <t>DESPESAS CORRENTES</t>
  </si>
  <si>
    <t>DESPESAS DE CAPITAL</t>
  </si>
  <si>
    <t>Investimentos</t>
  </si>
  <si>
    <t>Inversões Financeiras</t>
  </si>
  <si>
    <t>Amortização da Dívida</t>
  </si>
  <si>
    <t>tg</t>
  </si>
  <si>
    <t>receita_patrimonial</t>
  </si>
  <si>
    <t>receita_agropecuaria</t>
  </si>
  <si>
    <t>receita_industrial</t>
  </si>
  <si>
    <t>receita_de_servicos</t>
  </si>
  <si>
    <t>transferencias_correntes</t>
  </si>
  <si>
    <t>receitas_correntes_a_classificar</t>
  </si>
  <si>
    <t>outras_receitas_correntes</t>
  </si>
  <si>
    <t>receitas_de_capital</t>
  </si>
  <si>
    <t>operacoes_de_credito</t>
  </si>
  <si>
    <t>alienacao_de_bens</t>
  </si>
  <si>
    <t>transferencias_de_capital</t>
  </si>
  <si>
    <t>despesas_correntes</t>
  </si>
  <si>
    <t>pessoal_e_encargos_sociais</t>
  </si>
  <si>
    <t>juros_e_encargos_da_divida</t>
  </si>
  <si>
    <t>despesas_de_capital</t>
  </si>
  <si>
    <t>investimentos</t>
  </si>
  <si>
    <t>inversoes_financeiras</t>
  </si>
  <si>
    <t>amortizacao_da_divida</t>
  </si>
  <si>
    <t>c(4)</t>
  </si>
  <si>
    <t>c(5)</t>
  </si>
  <si>
    <t>c(6)</t>
  </si>
  <si>
    <t>c(7)</t>
  </si>
  <si>
    <t>c(8)</t>
  </si>
  <si>
    <t>c(2,8)</t>
  </si>
  <si>
    <t>c(79900210,79900211)</t>
  </si>
  <si>
    <t>c(1,2,3)</t>
  </si>
  <si>
    <t>c(4,5,6)</t>
  </si>
  <si>
    <t>Outras Despesas Correntes</t>
  </si>
  <si>
    <t>outras_despesas_correntes</t>
  </si>
  <si>
    <t>SEM</t>
  </si>
  <si>
    <t>item_r</t>
  </si>
  <si>
    <t>filtro</t>
  </si>
  <si>
    <t xml:space="preserve"> &amp;</t>
  </si>
  <si>
    <t xml:space="preserve"> &amp;!</t>
  </si>
  <si>
    <t xml:space="preserve"> |</t>
  </si>
  <si>
    <t xml:space="preserve"> |!</t>
  </si>
  <si>
    <t>Ação Governo</t>
  </si>
  <si>
    <t>Anexo_03</t>
  </si>
  <si>
    <t>Anexo_04</t>
  </si>
  <si>
    <t>Anexo_08</t>
  </si>
  <si>
    <t>Tabela_02</t>
  </si>
  <si>
    <t>Ano Emissão NE Ccor</t>
  </si>
  <si>
    <t>Anexo_12</t>
  </si>
  <si>
    <t>Categoria da Despesa</t>
  </si>
  <si>
    <t>Anexo_06</t>
  </si>
  <si>
    <t>Conta Contábil</t>
  </si>
  <si>
    <t>Tabela_04</t>
  </si>
  <si>
    <t>Anexo_09</t>
  </si>
  <si>
    <t>Elemento de Despesa</t>
  </si>
  <si>
    <t>Entidade CCor</t>
  </si>
  <si>
    <t>Esfera Orçamentária</t>
  </si>
  <si>
    <t>Tabela_01</t>
  </si>
  <si>
    <t>Fonte de Recursos</t>
  </si>
  <si>
    <t>Anexo_11</t>
  </si>
  <si>
    <t>Tabela_06</t>
  </si>
  <si>
    <t>Fonte de recursos detalhada</t>
  </si>
  <si>
    <t>Fonte Detalhe</t>
  </si>
  <si>
    <t>Tabela_01_A</t>
  </si>
  <si>
    <t>Função Governo</t>
  </si>
  <si>
    <t>Grupo de Despesa</t>
  </si>
  <si>
    <t>Grupo Fontes</t>
  </si>
  <si>
    <t>IDUSO</t>
  </si>
  <si>
    <t>ISF Lançamento</t>
  </si>
  <si>
    <t>Lei Calmon</t>
  </si>
  <si>
    <t>Modalidade de aplicação</t>
  </si>
  <si>
    <t>Anexo_07</t>
  </si>
  <si>
    <t>Natureza da Receita</t>
  </si>
  <si>
    <t>Natureza de Despesa Detalhada</t>
  </si>
  <si>
    <t>NRE1 - Categoria da Receita</t>
  </si>
  <si>
    <t>NRE2 - Origem</t>
  </si>
  <si>
    <t>NRE3 - Espécie da Receita</t>
  </si>
  <si>
    <t>Órgão UGE - Orçam. Fiscal S/N (OFSS)</t>
  </si>
  <si>
    <t>Tabela_03</t>
  </si>
  <si>
    <t>Órgão UGE - Órgão Máximo</t>
  </si>
  <si>
    <t>Órgão UGE - Órgão Máximo Época</t>
  </si>
  <si>
    <t>Plano Orçamentário</t>
  </si>
  <si>
    <t>Programa de Governo</t>
  </si>
  <si>
    <t>Resultado EOF</t>
  </si>
  <si>
    <t>Subfunção governo</t>
  </si>
  <si>
    <t>Subfunção Governo</t>
  </si>
  <si>
    <t>Tipo de Administração</t>
  </si>
  <si>
    <t>UGE - Órgão Máximo Época</t>
  </si>
  <si>
    <t>Unidade Gestora</t>
  </si>
  <si>
    <t>Unidade Orçamentária</t>
  </si>
  <si>
    <t>UO - Órgão Superior</t>
  </si>
  <si>
    <t>UO fonte</t>
  </si>
  <si>
    <t>Anexo_01</t>
  </si>
  <si>
    <t>Anexo_02</t>
  </si>
  <si>
    <t>despesa</t>
  </si>
  <si>
    <t>filter ( esfera_orcamentaria_codigo %in% c(1,2) &amp; unidade_orcamentaria_codigo  %in% c(33904,40904,25917,55902) &amp; grupo_despesa_codigo_grupo %in% c(3) &amp; modalidade_aplicacao_codigo %notin% c(91) &amp; elemento_despesa_codigo %notin% c(00,01,03,05,53,54,55,56,57,58) &amp; acao_governo_codigo %notin% c("009W","0531") )</t>
  </si>
  <si>
    <t>filter ( esfera_orcamentaria_codigo %in% c(1,2) &amp; unidade_orcamentaria_codigo  %in% c(33904,40904,25917,55902) &amp; grupo_despesa_codigo_grupo %in% c(3) &amp; modalidade_aplicacao_codigo != c(91) &amp; elemento_despesa_codigo %in% c(55,56) )</t>
  </si>
  <si>
    <t>filter ( esfera_orcamentaria_codigo %in% c(1,2) &amp; unidade_orcamentaria_codigo  %in% c(33904,40904,25917,55902) &amp; grupo_despesa_codigo_grupo %in% c(3) &amp; modalidade_aplicacao_codigo %notin% c(91) &amp; elemento_despesa_codigo %notin% c(00,01,03,05,53,54,55,56,57,58) &amp; acao_governo_codigo %in% c("009W","0531"))</t>
  </si>
  <si>
    <t>filter ( esfera_orcamentaria_codigo %in% c(1,2) &amp; unidade_orcamentaria_codigo  %in% c(33904,40904,25917,55902) &amp; grupo_despesa_codigo_grupo %in% c(3) &amp; modalidade_aplicacao_codigo %notin% c(91) &amp; elemento_despesa_codigo %in% c(00) )</t>
  </si>
  <si>
    <t>filter ( esfera_orcamentaria_codigo %in% c(1,2) &amp; unidade_orcamentaria_codigo  %in% c(33904,40904,25917,55902) &amp; grupo_despesa_codigo_grupo %in% c(3) &amp; modalidade_aplicacao_codigo %in% c(91) &amp; elemento_despesa_codigo %in% c(01,03,05) )</t>
  </si>
  <si>
    <t>filter ( esfera_orcamentaria_codigo %in% c(1,2) &amp; unidade_orcamentaria_codigo  %in% c(33904,40904,25917,55902) &amp; nre1_categoria_economica_codigo %notin% c(7,8) )</t>
  </si>
  <si>
    <t>filter ( esfera_orcamentaria_codigo %in% c(1,2) &amp; unidade_orcamentaria_codigo  %in% c(33904,40904,25917,55902) &amp; nre1_categoria_economica_codigo %in% c(1) )</t>
  </si>
  <si>
    <t>filter ( esfera_orcamentaria_codigo %in% c(1,2) &amp; unidade_orcamentaria_codigo  %in% c(33904,40904,25917,55902) &amp; natureza_receita_codigo_completo %in% c(1))</t>
  </si>
  <si>
    <t>filter ( esfera_orcamentaria_codigo %in% c(1,2) &amp; unidade_orcamentaria_codigo  %in% c(33904,40904,25917,55902) &amp; natureza_receita_codigo_completo %in% c(12100311,12100312,12100313,12100314,12300110,12140111,12140112,12140113,12140114,12140121,12140122,12140123,12140124,12140201,12140202,12140203,12140204,12144901,12144902,12144903,12144904) )</t>
  </si>
  <si>
    <t>filter ( esfera_orcamentaria_codigo %in% c(1,2) &amp; unidade_orcamentaria_codigo  %in% c(33904,40904,25917,55902) &amp; nre1_categoria_economica_codigo %in% c(1) &amp; nre2_origem_receita_codigo_origem %in% c(2) &amp; natureza_receita_codigo_completo %notin% c(12100311,12100312,12100313,12100314,12300110,12140111,12140112,12140113,12140114,12140121,12140122,12140123,12140124,12140201,12140202,12140203,12140204,12144901,12144902,12144903,12144904) )</t>
  </si>
  <si>
    <t>filter ( esfera_orcamentaria_codigo %in% c(1,2) &amp; unidade_orcamentaria_codigo  %in% c(33904,40904,25917,55902) &amp;nre1_categoria_economica_codigo %in% c(1) &amp; nre2_origem_receita_codigo_origem %in% c(9))</t>
  </si>
  <si>
    <t>filter ( esfera_orcamentaria_codigo %in% c(1,2) &amp; unidade_orcamentaria_codigo  %in% c(33904,40904,25917,55902) &amp; nre1_categoria_economica_codigo %in% c(1) &amp; nre2_origem_receita_codigo_origem %notin% c(2) &amp; nre2_origem_receita_codigo_origem %notin% c(9))</t>
  </si>
  <si>
    <t>filter ( esfera_orcamentaria_codigo %in% c(1,2) &amp; unidade_orcamentaria_codigo  %in% c(33904,40904,25917,55902) &amp; nre1_categoria_economica_codigo %in% c(2) &amp; nre2_origem_receita_codigo_origem %in% c(2))</t>
  </si>
  <si>
    <t>filter ( esfera_orcamentaria_codigo %in% c(1,2) &amp; unidade_orcamentaria_codigo  %in% c(33904,40904,25917,55902) &amp; nre1_categoria_economica_codigo %in% c(7,8))</t>
  </si>
  <si>
    <t>atributo_clean</t>
  </si>
  <si>
    <t>ano_emissao_ne_ccor</t>
  </si>
  <si>
    <t>conta_contabil</t>
  </si>
  <si>
    <t>entidade_c_cor</t>
  </si>
  <si>
    <t>fonte_de_recursos_detalhada</t>
  </si>
  <si>
    <t>fonte_detalhe</t>
  </si>
  <si>
    <t>isf_lancamento</t>
  </si>
  <si>
    <t>lei_calmon</t>
  </si>
  <si>
    <t>natureza_de_despesa_detalhada</t>
  </si>
  <si>
    <t>orgao_uge_orgao_maximo_epoca</t>
  </si>
  <si>
    <t>plano_orcamentario</t>
  </si>
  <si>
    <t>programa_de_governo</t>
  </si>
  <si>
    <t>resultado_eof</t>
  </si>
  <si>
    <t>tipo_de_administracao</t>
  </si>
  <si>
    <t>uge_orgao_maximo_epoca</t>
  </si>
  <si>
    <t>uo_orgao_superior</t>
  </si>
  <si>
    <t>uo_fonte</t>
  </si>
  <si>
    <t>dimensao</t>
  </si>
  <si>
    <t>despesa_receita</t>
  </si>
  <si>
    <t>conta_contabil_numero</t>
  </si>
  <si>
    <t>entidade_c_cor_numero</t>
  </si>
  <si>
    <t>fonte_de_recursos_detalhada_codigo</t>
  </si>
  <si>
    <t>fonte_detalhe_codigo</t>
  </si>
  <si>
    <t>ne_c_cor_ano_emissao</t>
  </si>
  <si>
    <t>natureza_de_despesa_detalhada_codigo</t>
  </si>
  <si>
    <t>orgao_uge_orgao_maximo_epoca_codigo</t>
  </si>
  <si>
    <t>programa_de_governo_codigo</t>
  </si>
  <si>
    <t>resultado_eof_codigo</t>
  </si>
  <si>
    <t>orgao_uge_tipo_administracao_codigo</t>
  </si>
  <si>
    <t>uge_orgao_maximo_epoca_codigo</t>
  </si>
  <si>
    <t>uo_orgao_superior_codigo</t>
  </si>
  <si>
    <t>filter(  esfera_orcamentaria_codigo %in% c(1,2) &amp; unidade_orcamentaria_codigo  %in% c(33904,40904,25917,55902) &amp; grupo_despesa_codigo_grupo %in% c(3) &amp; modalidade_aplicacao_codigo != c(91) &amp; elemento_despesa_codigo %in% c(53,54) )</t>
  </si>
  <si>
    <t>filter( esfera_orcamentaria_codigo %in% c(1,2) &amp; unidade_orcamentaria_codigo  %in% c(33904,40904,25917,55902) &amp; grupo_despesa_codigo_grupo %in% c(3) &amp; modalidade_aplicacao_codigo != c(91) &amp; elemento_despesa_codigo %in% c(57,58) )</t>
  </si>
  <si>
    <t>filter ( esfera_orcamentaria_codigo %in% c(1,2) &amp; unidade_orcamentaria_codigo  %in% c(33904,40904,25917,55902) &amp;nre1_categoria_economica_codigo %in% c(2) &amp; nre2_origem_receita_codigo_origem %notin% c(2) )</t>
  </si>
  <si>
    <t>filter ( esfera_orcamentaria_codigo %in% c(2) &amp; nr</t>
  </si>
  <si>
    <t>natureza_despesa_detalhada_codigo</t>
  </si>
  <si>
    <t>Natureza Despesa Detalhada Código</t>
  </si>
  <si>
    <t>fonte_recursos_detalhada_codigo</t>
  </si>
  <si>
    <t>Fonte de Recurso Detalhada</t>
  </si>
  <si>
    <t>plano_orcamentario_codigo_po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</si>
</sst>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000000"/>
      <name val="Verdana"/>
      <family val="2"/>
    </font>
    <font>
      <sz val="9"/>
      <name val="Consolas"/>
      <family val="3"/>
    </font>
    <font>
      <sz val="10"/>
      <color rgb="FF4758AB"/>
      <name val="Var(--bs-font-monospace)"/>
    </font>
    <font>
      <sz val="10"/>
      <color rgb="FF000000"/>
      <name val="Lucida Console"/>
      <family val="3"/>
    </font>
    <font>
      <sz val="12"/>
      <color rgb="FF373A3C"/>
      <name val="Consolas"/>
      <family val="3"/>
    </font>
    <font>
      <sz val="8"/>
      <color theme="1"/>
      <name val="Segoe UI"/>
      <family val="2"/>
    </font>
    <font>
      <sz val="10"/>
      <color rgb="FFBCBCBC"/>
      <name val="Lucida Console"/>
      <family val="3"/>
    </font>
    <font>
      <sz val="10"/>
      <name val="Times New Roman"/>
      <family val="1"/>
    </font>
    <font>
      <sz val="8"/>
      <name val="Times New Roman"/>
      <family val="1"/>
    </font>
    <font>
      <sz val="14"/>
      <color rgb="FF33333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6">
    <xf numFmtId="0" fontId="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0" fontId="7" fillId="0" borderId="0" xfId="0" applyFont="1"/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37" fontId="11" fillId="3" borderId="0" xfId="2" applyNumberFormat="1" applyFont="1" applyFill="1"/>
    <xf numFmtId="0" fontId="0" fillId="2" borderId="0" xfId="0" applyFill="1"/>
    <xf numFmtId="0" fontId="12" fillId="2" borderId="0" xfId="0" applyFont="1" applyFill="1" applyAlignment="1">
      <alignment horizontal="left" vertical="center" wrapText="1" indent="1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left" vertical="center"/>
    </xf>
  </cellXfs>
  <cellStyles count="6">
    <cellStyle name="Normal" xfId="0" builtinId="0"/>
    <cellStyle name="Normal 2" xfId="1" xr:uid="{4DDCC45C-7DD6-4757-8123-1546BD23A38B}"/>
    <cellStyle name="Normal 2 2" xfId="4" xr:uid="{6D9C1700-B1F0-4AA5-BC09-5A29C603D9DD}"/>
    <cellStyle name="Normal 4" xfId="3" xr:uid="{5CCA0CA8-1D5C-48D2-9A00-79E395B89616}"/>
    <cellStyle name="Normal 5" xfId="2" xr:uid="{DBB27FBD-D3AD-4D33-A37D-43D07D15425B}"/>
    <cellStyle name="Vírgula 4" xfId="5" xr:uid="{4BB9CAE7-40D8-4161-9EDF-94C5698777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5</xdr:col>
      <xdr:colOff>305394</xdr:colOff>
      <xdr:row>24</xdr:row>
      <xdr:rowOff>38371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FFF65F-D2FA-A17B-76C5-582BF8F37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2667000"/>
          <a:ext cx="4258269" cy="19433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59DA-1771-4227-8BE1-E7E8A96ECBA1}">
  <dimension ref="A1:N277"/>
  <sheetViews>
    <sheetView topLeftCell="E1" workbookViewId="0">
      <selection activeCell="F4" sqref="F4"/>
    </sheetView>
  </sheetViews>
  <sheetFormatPr defaultRowHeight="15"/>
  <cols>
    <col min="2" max="2" width="14.42578125" customWidth="1"/>
    <col min="3" max="4" width="19.5703125" customWidth="1"/>
    <col min="5" max="5" width="68.5703125" customWidth="1"/>
    <col min="6" max="6" width="72.28515625" customWidth="1"/>
    <col min="7" max="7" width="19.28515625" customWidth="1"/>
    <col min="8" max="8" width="10.42578125" customWidth="1"/>
    <col min="9" max="9" width="8.28515625" customWidth="1"/>
    <col min="10" max="10" width="39.7109375" customWidth="1"/>
    <col min="11" max="11" width="16.42578125" customWidth="1"/>
    <col min="12" max="13" width="32.140625" customWidth="1"/>
    <col min="14" max="14" width="15.28515625" customWidth="1"/>
  </cols>
  <sheetData>
    <row r="1" spans="1:14">
      <c r="A1" t="s">
        <v>4</v>
      </c>
      <c r="B1" t="s">
        <v>0</v>
      </c>
      <c r="C1" t="s">
        <v>1</v>
      </c>
      <c r="D1" t="s">
        <v>9</v>
      </c>
      <c r="E1" t="s">
        <v>2</v>
      </c>
      <c r="F1" t="s">
        <v>346</v>
      </c>
      <c r="G1" t="s">
        <v>285</v>
      </c>
      <c r="H1" t="s">
        <v>286</v>
      </c>
      <c r="I1" t="s">
        <v>294</v>
      </c>
      <c r="J1" t="s">
        <v>288</v>
      </c>
      <c r="K1" t="s">
        <v>289</v>
      </c>
      <c r="L1" t="s">
        <v>273</v>
      </c>
      <c r="M1" t="s">
        <v>274</v>
      </c>
      <c r="N1" t="s">
        <v>3</v>
      </c>
    </row>
    <row r="2" spans="1:14">
      <c r="A2">
        <v>2024</v>
      </c>
      <c r="B2" t="s">
        <v>5</v>
      </c>
      <c r="C2" t="s">
        <v>6</v>
      </c>
      <c r="D2" t="s">
        <v>10</v>
      </c>
      <c r="E2" t="s">
        <v>318</v>
      </c>
      <c r="F2" t="str">
        <f>VLOOKUP(E2,atributos!$E$2:$F$193,2,FALSE)</f>
        <v>demais_despesas</v>
      </c>
      <c r="G2" t="s">
        <v>303</v>
      </c>
      <c r="H2" t="s">
        <v>400</v>
      </c>
      <c r="I2" t="str">
        <f>IFERROR( VLOOKUP(H2,operadores!$D$2:$E$6,2,FALSE),"")</f>
        <v/>
      </c>
      <c r="J2" s="1" t="s">
        <v>29</v>
      </c>
      <c r="K2" s="1" t="str">
        <f t="shared" ref="K2:K4" si="0">VLOOKUP(J2,operador_tg,2,FALSE)</f>
        <v>%in%</v>
      </c>
      <c r="L2" t="s">
        <v>239</v>
      </c>
      <c r="M2" t="str">
        <f>VLOOKUP(L2,atributos!$A$2:$B$52,2,FALSE)</f>
        <v>grupo_despesa_codigo_grupo</v>
      </c>
      <c r="N2" t="s">
        <v>275</v>
      </c>
    </row>
    <row r="3" spans="1:14">
      <c r="A3">
        <v>2024</v>
      </c>
      <c r="B3" t="s">
        <v>5</v>
      </c>
      <c r="C3" t="s">
        <v>6</v>
      </c>
      <c r="D3" t="s">
        <v>10</v>
      </c>
      <c r="E3" t="s">
        <v>318</v>
      </c>
      <c r="F3" t="str">
        <f>VLOOKUP(E3,atributos!$E$2:$F$193,2,FALSE)</f>
        <v>demais_despesas</v>
      </c>
      <c r="G3" t="s">
        <v>304</v>
      </c>
      <c r="H3" t="s">
        <v>287</v>
      </c>
      <c r="I3" t="str">
        <f>IFERROR( VLOOKUP(H3,operadores!$D$2:$E$6,2,FALSE),"")</f>
        <v xml:space="preserve"> &amp;</v>
      </c>
      <c r="J3" t="s">
        <v>30</v>
      </c>
      <c r="K3" s="1" t="str">
        <f t="shared" si="0"/>
        <v>%notin%</v>
      </c>
      <c r="L3" t="s">
        <v>241</v>
      </c>
      <c r="M3" t="str">
        <f>VLOOKUP(L3,atributos!$A$2:$B$52,2,FALSE)</f>
        <v>modalidade_aplicacao_codigo</v>
      </c>
      <c r="N3" t="s">
        <v>276</v>
      </c>
    </row>
    <row r="4" spans="1:14">
      <c r="A4">
        <v>2024</v>
      </c>
      <c r="B4" t="s">
        <v>5</v>
      </c>
      <c r="C4" t="s">
        <v>6</v>
      </c>
      <c r="D4" t="s">
        <v>10</v>
      </c>
      <c r="E4" t="s">
        <v>318</v>
      </c>
      <c r="F4" t="str">
        <f>VLOOKUP(E4,atributos!$E$2:$F$193,2,FALSE)</f>
        <v>demais_despesas</v>
      </c>
      <c r="G4" t="s">
        <v>305</v>
      </c>
      <c r="H4" t="s">
        <v>287</v>
      </c>
      <c r="I4" t="str">
        <f>IFERROR( VLOOKUP(H4,operadores!$D$2:$E$6,2,FALSE),"")</f>
        <v xml:space="preserve"> &amp;</v>
      </c>
      <c r="J4" t="s">
        <v>30</v>
      </c>
      <c r="K4" s="1" t="str">
        <f t="shared" si="0"/>
        <v>%notin%</v>
      </c>
      <c r="L4" t="s">
        <v>243</v>
      </c>
      <c r="M4" t="str">
        <f>VLOOKUP(L4,atributos!$A$2:$B$52,2,FALSE)</f>
        <v>elemento_despesa_codigo</v>
      </c>
      <c r="N4" t="s">
        <v>280</v>
      </c>
    </row>
    <row r="5" spans="1:14">
      <c r="A5">
        <v>2024</v>
      </c>
      <c r="B5" t="s">
        <v>5</v>
      </c>
      <c r="C5" t="s">
        <v>6</v>
      </c>
      <c r="D5" t="s">
        <v>10</v>
      </c>
      <c r="E5" t="s">
        <v>318</v>
      </c>
      <c r="F5" t="str">
        <f>VLOOKUP(E5,atributos!$E$2:$F$193,2,FALSE)</f>
        <v>demais_despesas</v>
      </c>
      <c r="G5" t="s">
        <v>306</v>
      </c>
      <c r="H5" t="s">
        <v>287</v>
      </c>
      <c r="I5" t="str">
        <f>IFERROR( VLOOKUP(H5,operadores!$D$2:$E$6,2,FALSE),"")</f>
        <v xml:space="preserve"> &amp;</v>
      </c>
      <c r="J5" t="s">
        <v>30</v>
      </c>
      <c r="K5" s="1" t="str">
        <f>VLOOKUP(J5,operador_tg,2,FALSE)</f>
        <v>%notin%</v>
      </c>
      <c r="L5" t="s">
        <v>235</v>
      </c>
      <c r="M5" t="str">
        <f>VLOOKUP(L5,atributos!$A$2:$B$52,2,FALSE)</f>
        <v>acao_governo_codigo</v>
      </c>
      <c r="N5" t="s">
        <v>298</v>
      </c>
    </row>
    <row r="6" spans="1:14">
      <c r="A6">
        <v>2024</v>
      </c>
      <c r="B6" t="s">
        <v>5</v>
      </c>
      <c r="C6" t="s">
        <v>6</v>
      </c>
      <c r="D6" t="s">
        <v>10</v>
      </c>
      <c r="E6" t="s">
        <v>7</v>
      </c>
      <c r="F6" t="str">
        <f>VLOOKUP(E6,atributos!$E$2:$F$193,2,FALSE)</f>
        <v>aposentadorias</v>
      </c>
      <c r="G6" t="s">
        <v>303</v>
      </c>
      <c r="H6" t="s">
        <v>400</v>
      </c>
      <c r="I6" t="str">
        <f>IFERROR( VLOOKUP(H6,operadores!$D$2:$E$6,2,FALSE),"")</f>
        <v/>
      </c>
      <c r="J6" s="1" t="s">
        <v>29</v>
      </c>
      <c r="K6" s="1" t="str">
        <f t="shared" ref="K6:K24" si="1">VLOOKUP(J6,operador_tg,2,FALSE)</f>
        <v>%in%</v>
      </c>
      <c r="L6" t="s">
        <v>239</v>
      </c>
      <c r="M6" t="str">
        <f>VLOOKUP(L6,atributos!$A$2:$B$52,2,FALSE)</f>
        <v>grupo_despesa_codigo_grupo</v>
      </c>
      <c r="N6" t="s">
        <v>275</v>
      </c>
    </row>
    <row r="7" spans="1:14">
      <c r="A7">
        <v>2024</v>
      </c>
      <c r="B7" t="s">
        <v>5</v>
      </c>
      <c r="C7" t="s">
        <v>6</v>
      </c>
      <c r="D7" t="s">
        <v>10</v>
      </c>
      <c r="E7" t="s">
        <v>7</v>
      </c>
      <c r="F7" t="str">
        <f>VLOOKUP(E7,atributos!$E$2:$F$193,2,FALSE)</f>
        <v>aposentadorias</v>
      </c>
      <c r="G7" t="s">
        <v>304</v>
      </c>
      <c r="H7" t="s">
        <v>287</v>
      </c>
      <c r="I7" t="str">
        <f>IFERROR( VLOOKUP(H7,operadores!$D$2:$E$6,2,FALSE),"")</f>
        <v xml:space="preserve"> &amp;</v>
      </c>
      <c r="J7" t="s">
        <v>13</v>
      </c>
      <c r="K7" s="1" t="str">
        <f t="shared" si="1"/>
        <v>!=</v>
      </c>
      <c r="L7" t="s">
        <v>241</v>
      </c>
      <c r="M7" t="str">
        <f>VLOOKUP(L7,atributos!$A$2:$B$52,2,FALSE)</f>
        <v>modalidade_aplicacao_codigo</v>
      </c>
      <c r="N7" t="s">
        <v>276</v>
      </c>
    </row>
    <row r="8" spans="1:14">
      <c r="A8">
        <v>2024</v>
      </c>
      <c r="B8" t="s">
        <v>5</v>
      </c>
      <c r="C8" t="s">
        <v>6</v>
      </c>
      <c r="D8" t="s">
        <v>10</v>
      </c>
      <c r="E8" t="s">
        <v>7</v>
      </c>
      <c r="F8" t="str">
        <f>VLOOKUP(E8,atributos!$E$2:$F$193,2,FALSE)</f>
        <v>aposentadorias</v>
      </c>
      <c r="G8" t="s">
        <v>305</v>
      </c>
      <c r="H8" t="s">
        <v>287</v>
      </c>
      <c r="I8" t="str">
        <f>IFERROR( VLOOKUP(H8,operadores!$D$2:$E$6,2,FALSE),"")</f>
        <v xml:space="preserve"> &amp;</v>
      </c>
      <c r="J8" t="s">
        <v>29</v>
      </c>
      <c r="K8" s="1" t="str">
        <f>VLOOKUP(J8,operador_tg,2,FALSE)</f>
        <v>%in%</v>
      </c>
      <c r="L8" t="s">
        <v>243</v>
      </c>
      <c r="M8" t="str">
        <f>VLOOKUP(L8,atributos!$A$2:$B$52,2,FALSE)</f>
        <v>elemento_despesa_codigo</v>
      </c>
      <c r="N8" t="s">
        <v>277</v>
      </c>
    </row>
    <row r="9" spans="1:14">
      <c r="A9">
        <v>2024</v>
      </c>
      <c r="B9" t="s">
        <v>5</v>
      </c>
      <c r="C9" t="s">
        <v>6</v>
      </c>
      <c r="D9" t="s">
        <v>10</v>
      </c>
      <c r="E9" t="s">
        <v>8</v>
      </c>
      <c r="F9" t="str">
        <f>VLOOKUP(E9,atributos!$E$2:$F$193,2,FALSE)</f>
        <v>pensoes</v>
      </c>
      <c r="G9" t="s">
        <v>303</v>
      </c>
      <c r="H9" t="s">
        <v>400</v>
      </c>
      <c r="I9" t="str">
        <f>IFERROR( VLOOKUP(H9,operadores!$D$2:$E$6,2,FALSE),"")</f>
        <v/>
      </c>
      <c r="J9" s="1" t="s">
        <v>29</v>
      </c>
      <c r="K9" s="1" t="str">
        <f t="shared" si="1"/>
        <v>%in%</v>
      </c>
      <c r="L9" t="s">
        <v>239</v>
      </c>
      <c r="M9" t="str">
        <f>VLOOKUP(L9,atributos!$A$2:$B$52,2,FALSE)</f>
        <v>grupo_despesa_codigo_grupo</v>
      </c>
      <c r="N9" t="s">
        <v>275</v>
      </c>
    </row>
    <row r="10" spans="1:14">
      <c r="A10">
        <v>2024</v>
      </c>
      <c r="B10" t="s">
        <v>5</v>
      </c>
      <c r="C10" t="s">
        <v>6</v>
      </c>
      <c r="D10" t="s">
        <v>10</v>
      </c>
      <c r="E10" t="s">
        <v>8</v>
      </c>
      <c r="F10" t="str">
        <f>VLOOKUP(E10,atributos!$E$2:$F$193,2,FALSE)</f>
        <v>pensoes</v>
      </c>
      <c r="G10" t="s">
        <v>304</v>
      </c>
      <c r="H10" t="s">
        <v>287</v>
      </c>
      <c r="I10" t="str">
        <f>IFERROR( VLOOKUP(H10,operadores!$D$2:$E$6,2,FALSE),"")</f>
        <v xml:space="preserve"> &amp;</v>
      </c>
      <c r="J10" t="s">
        <v>13</v>
      </c>
      <c r="K10" s="1" t="str">
        <f t="shared" si="1"/>
        <v>!=</v>
      </c>
      <c r="L10" t="s">
        <v>241</v>
      </c>
      <c r="M10" t="str">
        <f>VLOOKUP(L10,atributos!$A$2:$B$52,2,FALSE)</f>
        <v>modalidade_aplicacao_codigo</v>
      </c>
      <c r="N10" t="s">
        <v>276</v>
      </c>
    </row>
    <row r="11" spans="1:14">
      <c r="A11">
        <v>2024</v>
      </c>
      <c r="B11" t="s">
        <v>5</v>
      </c>
      <c r="C11" t="s">
        <v>6</v>
      </c>
      <c r="D11" t="s">
        <v>10</v>
      </c>
      <c r="E11" t="s">
        <v>8</v>
      </c>
      <c r="F11" t="str">
        <f>VLOOKUP(E11,atributos!$E$2:$F$193,2,FALSE)</f>
        <v>pensoes</v>
      </c>
      <c r="G11" t="s">
        <v>305</v>
      </c>
      <c r="H11" t="s">
        <v>287</v>
      </c>
      <c r="I11" t="str">
        <f>IFERROR( VLOOKUP(H11,operadores!$D$2:$E$6,2,FALSE),"")</f>
        <v xml:space="preserve"> &amp;</v>
      </c>
      <c r="J11" t="s">
        <v>29</v>
      </c>
      <c r="K11" s="1" t="str">
        <f t="shared" si="1"/>
        <v>%in%</v>
      </c>
      <c r="L11" t="s">
        <v>243</v>
      </c>
      <c r="M11" t="str">
        <f>VLOOKUP(L11,atributos!$A$2:$B$52,2,FALSE)</f>
        <v>elemento_despesa_codigo</v>
      </c>
      <c r="N11" t="s">
        <v>278</v>
      </c>
    </row>
    <row r="12" spans="1:14">
      <c r="A12">
        <v>2024</v>
      </c>
      <c r="B12" t="s">
        <v>5</v>
      </c>
      <c r="C12" t="s">
        <v>6</v>
      </c>
      <c r="D12" t="s">
        <v>10</v>
      </c>
      <c r="E12" t="s">
        <v>314</v>
      </c>
      <c r="F12" t="str">
        <f>VLOOKUP(E12,atributos!$E$2:$F$193,2,FALSE)</f>
        <v>outros_beneficios</v>
      </c>
      <c r="G12" t="s">
        <v>303</v>
      </c>
      <c r="H12" t="s">
        <v>400</v>
      </c>
      <c r="I12" t="str">
        <f>IFERROR( VLOOKUP(H12,operadores!$D$2:$E$6,2,FALSE),"")</f>
        <v/>
      </c>
      <c r="J12" s="1" t="s">
        <v>29</v>
      </c>
      <c r="K12" s="1" t="str">
        <f t="shared" si="1"/>
        <v>%in%</v>
      </c>
      <c r="L12" t="s">
        <v>239</v>
      </c>
      <c r="M12" t="str">
        <f>VLOOKUP(L12,atributos!$A$2:$B$52,2,FALSE)</f>
        <v>grupo_despesa_codigo_grupo</v>
      </c>
      <c r="N12" t="s">
        <v>275</v>
      </c>
    </row>
    <row r="13" spans="1:14">
      <c r="A13">
        <v>2024</v>
      </c>
      <c r="B13" t="s">
        <v>5</v>
      </c>
      <c r="C13" t="s">
        <v>6</v>
      </c>
      <c r="D13" t="s">
        <v>10</v>
      </c>
      <c r="E13" t="s">
        <v>314</v>
      </c>
      <c r="F13" t="str">
        <f>VLOOKUP(E13,atributos!$E$2:$F$193,2,FALSE)</f>
        <v>outros_beneficios</v>
      </c>
      <c r="G13" t="s">
        <v>304</v>
      </c>
      <c r="H13" t="s">
        <v>287</v>
      </c>
      <c r="I13" t="str">
        <f>IFERROR( VLOOKUP(H13,operadores!$D$2:$E$6,2,FALSE),"")</f>
        <v xml:space="preserve"> &amp;</v>
      </c>
      <c r="J13" t="s">
        <v>13</v>
      </c>
      <c r="K13" s="1" t="str">
        <f t="shared" si="1"/>
        <v>!=</v>
      </c>
      <c r="L13" t="s">
        <v>241</v>
      </c>
      <c r="M13" t="str">
        <f>VLOOKUP(L13,atributos!$A$2:$B$52,2,FALSE)</f>
        <v>modalidade_aplicacao_codigo</v>
      </c>
      <c r="N13" t="s">
        <v>276</v>
      </c>
    </row>
    <row r="14" spans="1:14">
      <c r="A14">
        <v>2024</v>
      </c>
      <c r="B14" t="s">
        <v>5</v>
      </c>
      <c r="C14" t="s">
        <v>6</v>
      </c>
      <c r="D14" t="s">
        <v>10</v>
      </c>
      <c r="E14" t="s">
        <v>314</v>
      </c>
      <c r="F14" t="str">
        <f>VLOOKUP(E14,atributos!$E$2:$F$193,2,FALSE)</f>
        <v>outros_beneficios</v>
      </c>
      <c r="G14" t="s">
        <v>305</v>
      </c>
      <c r="H14" t="s">
        <v>287</v>
      </c>
      <c r="I14" t="str">
        <f>IFERROR( VLOOKUP(H14,operadores!$D$2:$E$6,2,FALSE),"")</f>
        <v xml:space="preserve"> &amp;</v>
      </c>
      <c r="J14" t="s">
        <v>29</v>
      </c>
      <c r="K14" s="1" t="str">
        <f t="shared" si="1"/>
        <v>%in%</v>
      </c>
      <c r="L14" t="s">
        <v>243</v>
      </c>
      <c r="M14" t="str">
        <f>VLOOKUP(L14,atributos!$A$2:$B$52,2,FALSE)</f>
        <v>elemento_despesa_codigo</v>
      </c>
      <c r="N14" t="s">
        <v>279</v>
      </c>
    </row>
    <row r="15" spans="1:14">
      <c r="A15">
        <v>2024</v>
      </c>
      <c r="B15" t="s">
        <v>5</v>
      </c>
      <c r="C15" t="s">
        <v>6</v>
      </c>
      <c r="D15" t="s">
        <v>10</v>
      </c>
      <c r="E15" t="s">
        <v>316</v>
      </c>
      <c r="F15" t="str">
        <f>VLOOKUP(E15,atributos!$E$2:$F$193,2,FALSE)</f>
        <v>compensacao_previdenciaria_do_rgps_para_o_rpps</v>
      </c>
      <c r="G15" t="s">
        <v>303</v>
      </c>
      <c r="H15" t="s">
        <v>400</v>
      </c>
      <c r="I15" t="str">
        <f>IFERROR( VLOOKUP(H15,operadores!$D$2:$E$6,2,FALSE),"")</f>
        <v/>
      </c>
      <c r="J15" s="1" t="s">
        <v>29</v>
      </c>
      <c r="K15" s="1" t="str">
        <f t="shared" si="1"/>
        <v>%in%</v>
      </c>
      <c r="L15" t="s">
        <v>239</v>
      </c>
      <c r="M15" t="str">
        <f>VLOOKUP(L15,atributos!$A$2:$B$52,2,FALSE)</f>
        <v>grupo_despesa_codigo_grupo</v>
      </c>
      <c r="N15" t="s">
        <v>275</v>
      </c>
    </row>
    <row r="16" spans="1:14">
      <c r="A16">
        <v>2024</v>
      </c>
      <c r="B16" t="s">
        <v>5</v>
      </c>
      <c r="C16" t="s">
        <v>6</v>
      </c>
      <c r="D16" t="s">
        <v>10</v>
      </c>
      <c r="E16" t="s">
        <v>316</v>
      </c>
      <c r="F16" t="str">
        <f>VLOOKUP(E16,atributos!$E$2:$F$193,2,FALSE)</f>
        <v>compensacao_previdenciaria_do_rgps_para_o_rpps</v>
      </c>
      <c r="G16" t="s">
        <v>304</v>
      </c>
      <c r="H16" t="s">
        <v>287</v>
      </c>
      <c r="I16" t="str">
        <f>IFERROR( VLOOKUP(H16,operadores!$D$2:$E$6,2,FALSE),"")</f>
        <v xml:space="preserve"> &amp;</v>
      </c>
      <c r="J16" t="s">
        <v>30</v>
      </c>
      <c r="K16" s="1" t="str">
        <f t="shared" si="1"/>
        <v>%notin%</v>
      </c>
      <c r="L16" t="s">
        <v>241</v>
      </c>
      <c r="M16" t="str">
        <f>VLOOKUP(L16,atributos!$A$2:$B$52,2,FALSE)</f>
        <v>modalidade_aplicacao_codigo</v>
      </c>
      <c r="N16" t="s">
        <v>276</v>
      </c>
    </row>
    <row r="17" spans="1:14">
      <c r="A17">
        <v>2024</v>
      </c>
      <c r="B17" t="s">
        <v>5</v>
      </c>
      <c r="C17" t="s">
        <v>6</v>
      </c>
      <c r="D17" t="s">
        <v>10</v>
      </c>
      <c r="E17" t="s">
        <v>316</v>
      </c>
      <c r="F17" t="str">
        <f>VLOOKUP(E17,atributos!$E$2:$F$193,2,FALSE)</f>
        <v>compensacao_previdenciaria_do_rgps_para_o_rpps</v>
      </c>
      <c r="G17" t="s">
        <v>305</v>
      </c>
      <c r="H17" t="s">
        <v>287</v>
      </c>
      <c r="I17" t="str">
        <f>IFERROR( VLOOKUP(H17,operadores!$D$2:$E$6,2,FALSE),"")</f>
        <v xml:space="preserve"> &amp;</v>
      </c>
      <c r="J17" t="s">
        <v>30</v>
      </c>
      <c r="K17" s="1" t="str">
        <f t="shared" si="1"/>
        <v>%notin%</v>
      </c>
      <c r="L17" t="s">
        <v>243</v>
      </c>
      <c r="M17" t="str">
        <f>VLOOKUP(L17,atributos!$A$2:$B$52,2,FALSE)</f>
        <v>elemento_despesa_codigo</v>
      </c>
      <c r="N17" t="s">
        <v>280</v>
      </c>
    </row>
    <row r="18" spans="1:14">
      <c r="A18">
        <v>2024</v>
      </c>
      <c r="B18" t="s">
        <v>5</v>
      </c>
      <c r="C18" t="s">
        <v>6</v>
      </c>
      <c r="D18" t="s">
        <v>10</v>
      </c>
      <c r="E18" t="s">
        <v>316</v>
      </c>
      <c r="F18" t="str">
        <f>VLOOKUP(E18,atributos!$E$2:$F$193,2,FALSE)</f>
        <v>compensacao_previdenciaria_do_rgps_para_o_rpps</v>
      </c>
      <c r="G18" t="s">
        <v>306</v>
      </c>
      <c r="H18" t="s">
        <v>287</v>
      </c>
      <c r="I18" t="str">
        <f>IFERROR( VLOOKUP(H18,operadores!$D$2:$E$6,2,FALSE),"")</f>
        <v xml:space="preserve"> &amp;</v>
      </c>
      <c r="J18" t="s">
        <v>29</v>
      </c>
      <c r="K18" s="1" t="str">
        <f t="shared" si="1"/>
        <v>%in%</v>
      </c>
      <c r="L18" t="s">
        <v>235</v>
      </c>
      <c r="M18" t="str">
        <f>VLOOKUP(L18,atributos!$A$2:$B$52,2,FALSE)</f>
        <v>acao_governo_codigo</v>
      </c>
      <c r="N18" t="s">
        <v>298</v>
      </c>
    </row>
    <row r="19" spans="1:14">
      <c r="A19">
        <v>2024</v>
      </c>
      <c r="B19" t="s">
        <v>5</v>
      </c>
      <c r="C19" t="s">
        <v>6</v>
      </c>
      <c r="D19" t="s">
        <v>10</v>
      </c>
      <c r="E19" t="s">
        <v>320</v>
      </c>
      <c r="F19" t="str">
        <f>VLOOKUP(E19,atributos!$E$2:$F$193,2,FALSE)</f>
        <v>a_detalhar</v>
      </c>
      <c r="G19" t="s">
        <v>303</v>
      </c>
      <c r="H19" t="s">
        <v>400</v>
      </c>
      <c r="I19" t="str">
        <f>IFERROR( VLOOKUP(H19,operadores!$D$2:$E$6,2,FALSE),"")</f>
        <v/>
      </c>
      <c r="J19" s="1" t="s">
        <v>29</v>
      </c>
      <c r="K19" s="1" t="str">
        <f t="shared" si="1"/>
        <v>%in%</v>
      </c>
      <c r="L19" t="s">
        <v>239</v>
      </c>
      <c r="M19" t="str">
        <f>VLOOKUP(L19,atributos!$A$2:$B$52,2,FALSE)</f>
        <v>grupo_despesa_codigo_grupo</v>
      </c>
      <c r="N19" t="s">
        <v>275</v>
      </c>
    </row>
    <row r="20" spans="1:14">
      <c r="A20">
        <v>2024</v>
      </c>
      <c r="B20" t="s">
        <v>5</v>
      </c>
      <c r="C20" t="s">
        <v>6</v>
      </c>
      <c r="D20" t="s">
        <v>10</v>
      </c>
      <c r="E20" t="s">
        <v>320</v>
      </c>
      <c r="F20" t="str">
        <f>VLOOKUP(E20,atributos!$E$2:$F$193,2,FALSE)</f>
        <v>a_detalhar</v>
      </c>
      <c r="G20" t="s">
        <v>304</v>
      </c>
      <c r="H20" t="s">
        <v>287</v>
      </c>
      <c r="I20" t="str">
        <f>IFERROR( VLOOKUP(H20,operadores!$D$2:$E$6,2,FALSE),"")</f>
        <v xml:space="preserve"> &amp;</v>
      </c>
      <c r="J20" t="s">
        <v>30</v>
      </c>
      <c r="K20" s="1" t="str">
        <f t="shared" si="1"/>
        <v>%notin%</v>
      </c>
      <c r="L20" t="s">
        <v>241</v>
      </c>
      <c r="M20" t="str">
        <f>VLOOKUP(L20,atributos!$A$2:$B$52,2,FALSE)</f>
        <v>modalidade_aplicacao_codigo</v>
      </c>
      <c r="N20" t="s">
        <v>276</v>
      </c>
    </row>
    <row r="21" spans="1:14">
      <c r="A21">
        <v>2024</v>
      </c>
      <c r="B21" t="s">
        <v>5</v>
      </c>
      <c r="C21" t="s">
        <v>6</v>
      </c>
      <c r="D21" t="s">
        <v>10</v>
      </c>
      <c r="E21" t="s">
        <v>320</v>
      </c>
      <c r="F21" t="str">
        <f>VLOOKUP(E21,atributos!$E$2:$F$193,2,FALSE)</f>
        <v>a_detalhar</v>
      </c>
      <c r="G21" t="s">
        <v>305</v>
      </c>
      <c r="H21" t="s">
        <v>287</v>
      </c>
      <c r="I21" t="str">
        <f>IFERROR( VLOOKUP(H21,operadores!$D$2:$E$6,2,FALSE),"")</f>
        <v xml:space="preserve"> &amp;</v>
      </c>
      <c r="J21" t="s">
        <v>29</v>
      </c>
      <c r="K21" s="1" t="str">
        <f t="shared" si="1"/>
        <v>%in%</v>
      </c>
      <c r="L21" t="s">
        <v>243</v>
      </c>
      <c r="M21" t="str">
        <f>VLOOKUP(L21,atributos!$A$2:$B$52,2,FALSE)</f>
        <v>elemento_despesa_codigo</v>
      </c>
      <c r="N21" t="s">
        <v>46</v>
      </c>
    </row>
    <row r="22" spans="1:14">
      <c r="A22">
        <v>2024</v>
      </c>
      <c r="B22" t="s">
        <v>5</v>
      </c>
      <c r="C22" t="s">
        <v>6</v>
      </c>
      <c r="D22" t="s">
        <v>10</v>
      </c>
      <c r="E22" t="s">
        <v>322</v>
      </c>
      <c r="F22" t="str">
        <f>VLOOKUP(E22,atributos!$E$2:$F$193,2,FALSE)</f>
        <v>despesas_previdenciarias_intra_orcamentarias_v</v>
      </c>
      <c r="G22" t="s">
        <v>303</v>
      </c>
      <c r="H22" t="s">
        <v>400</v>
      </c>
      <c r="I22" t="str">
        <f>IFERROR( VLOOKUP(H22,operadores!$D$2:$E$6,2,FALSE),"")</f>
        <v/>
      </c>
      <c r="J22" s="1" t="s">
        <v>29</v>
      </c>
      <c r="K22" s="1" t="str">
        <f t="shared" si="1"/>
        <v>%in%</v>
      </c>
      <c r="L22" t="s">
        <v>239</v>
      </c>
      <c r="M22" t="str">
        <f>VLOOKUP(L22,atributos!$A$2:$B$52,2,FALSE)</f>
        <v>grupo_despesa_codigo_grupo</v>
      </c>
      <c r="N22" t="s">
        <v>275</v>
      </c>
    </row>
    <row r="23" spans="1:14">
      <c r="A23">
        <v>2024</v>
      </c>
      <c r="B23" t="s">
        <v>5</v>
      </c>
      <c r="C23" t="s">
        <v>6</v>
      </c>
      <c r="D23" t="s">
        <v>10</v>
      </c>
      <c r="E23" t="s">
        <v>322</v>
      </c>
      <c r="F23" t="str">
        <f>VLOOKUP(E23,atributos!$E$2:$F$193,2,FALSE)</f>
        <v>despesas_previdenciarias_intra_orcamentarias_v</v>
      </c>
      <c r="G23" t="s">
        <v>304</v>
      </c>
      <c r="H23" t="s">
        <v>287</v>
      </c>
      <c r="I23" t="str">
        <f>IFERROR( VLOOKUP(H23,operadores!$D$2:$E$6,2,FALSE),"")</f>
        <v xml:space="preserve"> &amp;</v>
      </c>
      <c r="J23" t="s">
        <v>29</v>
      </c>
      <c r="K23" s="1" t="str">
        <f t="shared" si="1"/>
        <v>%in%</v>
      </c>
      <c r="L23" t="s">
        <v>241</v>
      </c>
      <c r="M23" t="str">
        <f>VLOOKUP(L23,atributos!$A$2:$B$52,2,FALSE)</f>
        <v>modalidade_aplicacao_codigo</v>
      </c>
      <c r="N23" t="s">
        <v>276</v>
      </c>
    </row>
    <row r="24" spans="1:14">
      <c r="A24">
        <v>2024</v>
      </c>
      <c r="B24" t="s">
        <v>5</v>
      </c>
      <c r="C24" t="s">
        <v>6</v>
      </c>
      <c r="D24" t="s">
        <v>10</v>
      </c>
      <c r="E24" t="s">
        <v>322</v>
      </c>
      <c r="F24" t="str">
        <f>VLOOKUP(E24,atributos!$E$2:$F$193,2,FALSE)</f>
        <v>despesas_previdenciarias_intra_orcamentarias_v</v>
      </c>
      <c r="G24" t="s">
        <v>305</v>
      </c>
      <c r="H24" t="s">
        <v>287</v>
      </c>
      <c r="I24" t="str">
        <f>IFERROR( VLOOKUP(H24,operadores!$D$2:$E$6,2,FALSE),"")</f>
        <v xml:space="preserve"> &amp;</v>
      </c>
      <c r="J24" t="s">
        <v>29</v>
      </c>
      <c r="K24" s="1" t="str">
        <f t="shared" si="1"/>
        <v>%in%</v>
      </c>
      <c r="L24" t="s">
        <v>243</v>
      </c>
      <c r="M24" t="str">
        <f>VLOOKUP(L24,atributos!$A$2:$B$52,2,FALSE)</f>
        <v>elemento_despesa_codigo</v>
      </c>
      <c r="N24" t="s">
        <v>281</v>
      </c>
    </row>
    <row r="25" spans="1:14">
      <c r="A25">
        <v>2024</v>
      </c>
      <c r="B25" t="s">
        <v>5</v>
      </c>
      <c r="C25" t="s">
        <v>6</v>
      </c>
      <c r="D25" t="s">
        <v>307</v>
      </c>
      <c r="E25" t="s">
        <v>324</v>
      </c>
      <c r="F25" t="str">
        <f>VLOOKUP(E25,atributos!$E$2:$F$193,2,FALSE)</f>
        <v>receitas_previdenciarias_exceto_intra_orcamentarias_i</v>
      </c>
      <c r="G25" t="s">
        <v>303</v>
      </c>
      <c r="H25" t="s">
        <v>400</v>
      </c>
      <c r="I25" t="str">
        <f>IFERROR( VLOOKUP(H25,operadores!$D$2:$E$6,2,FALSE),"")</f>
        <v/>
      </c>
      <c r="J25" t="s">
        <v>30</v>
      </c>
      <c r="K25" s="1" t="str">
        <f t="shared" ref="K25" si="2">VLOOKUP(J25,operador_tg,2,FALSE)</f>
        <v>%notin%</v>
      </c>
      <c r="L25" t="s">
        <v>262</v>
      </c>
      <c r="M25" t="str">
        <f>VLOOKUP(L25,atributos!$A$2:$B$52,2,FALSE)</f>
        <v>nre1_categoria_economica_codigo</v>
      </c>
      <c r="N25" t="s">
        <v>308</v>
      </c>
    </row>
    <row r="26" spans="1:14">
      <c r="A26">
        <v>2024</v>
      </c>
      <c r="B26" t="s">
        <v>5</v>
      </c>
      <c r="C26" t="s">
        <v>6</v>
      </c>
      <c r="D26" t="s">
        <v>307</v>
      </c>
      <c r="E26" t="s">
        <v>326</v>
      </c>
      <c r="F26" t="str">
        <f>VLOOKUP(E26,atributos!$E$2:$F$193,2,FALSE)</f>
        <v>receitas_correntes</v>
      </c>
      <c r="G26" t="s">
        <v>303</v>
      </c>
      <c r="H26" t="s">
        <v>400</v>
      </c>
      <c r="I26" t="str">
        <f>IFERROR( VLOOKUP(H26,operadores!$D$2:$E$6,2,FALSE),"")</f>
        <v/>
      </c>
      <c r="J26" t="s">
        <v>29</v>
      </c>
      <c r="K26" s="1" t="str">
        <f t="shared" ref="K26" si="3">VLOOKUP(J26,operador_tg,2,FALSE)</f>
        <v>%in%</v>
      </c>
      <c r="L26" t="s">
        <v>262</v>
      </c>
      <c r="M26" t="str">
        <f>VLOOKUP(L26,atributos!$A$2:$B$52,2,FALSE)</f>
        <v>nre1_categoria_economica_codigo</v>
      </c>
      <c r="N26" t="s">
        <v>309</v>
      </c>
    </row>
    <row r="27" spans="1:14">
      <c r="A27">
        <v>2024</v>
      </c>
      <c r="B27" t="s">
        <v>5</v>
      </c>
      <c r="C27" t="s">
        <v>6</v>
      </c>
      <c r="D27" t="s">
        <v>307</v>
      </c>
      <c r="E27" t="s">
        <v>328</v>
      </c>
      <c r="F27" t="str">
        <f>VLOOKUP(E27,atributos!$E$2:$F$193,2,FALSE)</f>
        <v>receitas_de_contribuicoes</v>
      </c>
      <c r="G27" t="s">
        <v>303</v>
      </c>
      <c r="H27" t="s">
        <v>400</v>
      </c>
      <c r="I27" t="str">
        <f>IFERROR( VLOOKUP(H27,operadores!$D$2:$E$6,2,FALSE),"")</f>
        <v/>
      </c>
      <c r="J27" t="s">
        <v>29</v>
      </c>
      <c r="K27" s="1" t="str">
        <f t="shared" ref="K27:K28" si="4">VLOOKUP(J27,operador_tg,2,FALSE)</f>
        <v>%in%</v>
      </c>
      <c r="L27" t="s">
        <v>259</v>
      </c>
      <c r="M27" t="str">
        <f>VLOOKUP(L27,atributos!$A$2:$B$52,2,FALSE)</f>
        <v>natureza_receita_codigo_completo</v>
      </c>
      <c r="N27" t="s">
        <v>309</v>
      </c>
    </row>
    <row r="28" spans="1:14">
      <c r="A28">
        <v>2024</v>
      </c>
      <c r="B28" t="s">
        <v>5</v>
      </c>
      <c r="C28" t="s">
        <v>6</v>
      </c>
      <c r="D28" t="s">
        <v>307</v>
      </c>
      <c r="E28" t="s">
        <v>330</v>
      </c>
      <c r="F28" t="str">
        <f>VLOOKUP(E28,atributos!$E$2:$F$193,2,FALSE)</f>
        <v>dos_empregadores</v>
      </c>
      <c r="G28" t="s">
        <v>303</v>
      </c>
      <c r="H28" t="s">
        <v>400</v>
      </c>
      <c r="I28" t="str">
        <f>IFERROR( VLOOKUP(H28,operadores!$D$2:$E$6,2,FALSE),"")</f>
        <v/>
      </c>
      <c r="J28" t="s">
        <v>29</v>
      </c>
      <c r="K28" s="1" t="str">
        <f t="shared" si="4"/>
        <v>%in%</v>
      </c>
      <c r="L28" t="s">
        <v>262</v>
      </c>
      <c r="M28" t="s">
        <v>208</v>
      </c>
      <c r="N28" t="s">
        <v>310</v>
      </c>
    </row>
    <row r="29" spans="1:14">
      <c r="A29">
        <v>2024</v>
      </c>
      <c r="B29" t="s">
        <v>5</v>
      </c>
      <c r="C29" t="s">
        <v>6</v>
      </c>
      <c r="D29" t="s">
        <v>307</v>
      </c>
      <c r="E29" t="s">
        <v>332</v>
      </c>
      <c r="F29" t="str">
        <f>VLOOKUP(E29,atributos!$E$2:$F$193,2,FALSE)</f>
        <v>outras_contribuicoes</v>
      </c>
      <c r="G29" t="s">
        <v>303</v>
      </c>
      <c r="H29" t="s">
        <v>400</v>
      </c>
      <c r="I29" t="str">
        <f>IFERROR( VLOOKUP(H29,operadores!$D$2:$E$6,2,FALSE),"")</f>
        <v/>
      </c>
      <c r="J29" t="s">
        <v>29</v>
      </c>
      <c r="K29" s="1" t="str">
        <f t="shared" ref="K29" si="5">VLOOKUP(J29,operador_tg,2,FALSE)</f>
        <v>%in%</v>
      </c>
      <c r="L29" t="s">
        <v>262</v>
      </c>
      <c r="M29" t="str">
        <f>VLOOKUP(L29,atributos!$A$2:$B$52,2,FALSE)</f>
        <v>nre1_categoria_economica_codigo</v>
      </c>
      <c r="N29" t="s">
        <v>309</v>
      </c>
    </row>
    <row r="30" spans="1:14">
      <c r="A30">
        <v>2024</v>
      </c>
      <c r="B30" t="s">
        <v>5</v>
      </c>
      <c r="C30" t="s">
        <v>6</v>
      </c>
      <c r="D30" t="s">
        <v>307</v>
      </c>
      <c r="E30" t="s">
        <v>332</v>
      </c>
      <c r="F30" t="str">
        <f>VLOOKUP(E30,atributos!$E$2:$F$193,2,FALSE)</f>
        <v>outras_contribuicoes</v>
      </c>
      <c r="G30" t="s">
        <v>304</v>
      </c>
      <c r="H30" t="s">
        <v>287</v>
      </c>
      <c r="I30" t="str">
        <f>IFERROR( VLOOKUP(H30,operadores!$D$2:$E$6,2,FALSE),"")</f>
        <v xml:space="preserve"> &amp;</v>
      </c>
      <c r="J30" t="s">
        <v>29</v>
      </c>
      <c r="K30" s="1" t="str">
        <f t="shared" ref="K30:K32" si="6">VLOOKUP(J30,operador_tg,2,FALSE)</f>
        <v>%in%</v>
      </c>
      <c r="L30" t="s">
        <v>264</v>
      </c>
      <c r="M30" t="str">
        <f>VLOOKUP(L30,atributos!$A$2:$B$52,2,FALSE)</f>
        <v>nre2_origem_receita_codigo_origem</v>
      </c>
      <c r="N30" t="s">
        <v>296</v>
      </c>
    </row>
    <row r="31" spans="1:14">
      <c r="A31">
        <v>2024</v>
      </c>
      <c r="B31" t="s">
        <v>5</v>
      </c>
      <c r="C31" t="s">
        <v>6</v>
      </c>
      <c r="D31" t="s">
        <v>307</v>
      </c>
      <c r="E31" t="s">
        <v>332</v>
      </c>
      <c r="F31" t="str">
        <f>VLOOKUP(E31,atributos!$E$2:$F$193,2,FALSE)</f>
        <v>outras_contribuicoes</v>
      </c>
      <c r="G31" t="s">
        <v>305</v>
      </c>
      <c r="H31" t="s">
        <v>287</v>
      </c>
      <c r="I31" t="str">
        <f>IFERROR( VLOOKUP(H31,operadores!$D$2:$E$6,2,FALSE),"")</f>
        <v xml:space="preserve"> &amp;</v>
      </c>
      <c r="J31" t="s">
        <v>30</v>
      </c>
      <c r="K31" s="1" t="str">
        <f t="shared" si="6"/>
        <v>%notin%</v>
      </c>
      <c r="L31" t="s">
        <v>259</v>
      </c>
      <c r="M31" t="s">
        <v>208</v>
      </c>
      <c r="N31" t="s">
        <v>310</v>
      </c>
    </row>
    <row r="32" spans="1:14">
      <c r="A32">
        <v>2024</v>
      </c>
      <c r="B32" t="s">
        <v>5</v>
      </c>
      <c r="C32" t="s">
        <v>6</v>
      </c>
      <c r="D32" t="s">
        <v>307</v>
      </c>
      <c r="E32" t="s">
        <v>334</v>
      </c>
      <c r="F32" t="str">
        <f>VLOOKUP(E32,atributos!$E$2:$F$193,2,FALSE)</f>
        <v>compensacao_previdenciaria_do_rpps_para_o_rgps</v>
      </c>
      <c r="G32" t="s">
        <v>303</v>
      </c>
      <c r="H32" t="s">
        <v>400</v>
      </c>
      <c r="I32" t="str">
        <f>IFERROR( VLOOKUP(H32,operadores!$D$2:$E$6,2,FALSE),"")</f>
        <v/>
      </c>
      <c r="J32" t="s">
        <v>29</v>
      </c>
      <c r="K32" s="1" t="str">
        <f t="shared" si="6"/>
        <v>%in%</v>
      </c>
      <c r="L32" t="s">
        <v>262</v>
      </c>
      <c r="M32" t="str">
        <f>VLOOKUP(L32,atributos!$A$2:$B$52,2,FALSE)</f>
        <v>nre1_categoria_economica_codigo</v>
      </c>
      <c r="N32" t="s">
        <v>309</v>
      </c>
    </row>
    <row r="33" spans="1:14">
      <c r="A33">
        <v>2024</v>
      </c>
      <c r="B33" t="s">
        <v>5</v>
      </c>
      <c r="C33" t="s">
        <v>6</v>
      </c>
      <c r="D33" t="s">
        <v>307</v>
      </c>
      <c r="E33" t="s">
        <v>334</v>
      </c>
      <c r="F33" t="str">
        <f>VLOOKUP(E33,atributos!$E$2:$F$193,2,FALSE)</f>
        <v>compensacao_previdenciaria_do_rpps_para_o_rgps</v>
      </c>
      <c r="G33" t="s">
        <v>304</v>
      </c>
      <c r="H33" t="s">
        <v>287</v>
      </c>
      <c r="I33" t="str">
        <f>IFERROR( VLOOKUP(H33,operadores!$D$2:$E$6,2,FALSE),"")</f>
        <v xml:space="preserve"> &amp;</v>
      </c>
      <c r="J33" t="s">
        <v>29</v>
      </c>
      <c r="K33" s="1" t="str">
        <f t="shared" ref="K33:K34" si="7">VLOOKUP(J33,operador_tg,2,FALSE)</f>
        <v>%in%</v>
      </c>
      <c r="L33" t="s">
        <v>264</v>
      </c>
      <c r="M33" t="str">
        <f>VLOOKUP(L33,atributos!$A$2:$B$52,2,FALSE)</f>
        <v>nre2_origem_receita_codigo_origem</v>
      </c>
      <c r="N33" t="s">
        <v>311</v>
      </c>
    </row>
    <row r="34" spans="1:14">
      <c r="A34">
        <v>2024</v>
      </c>
      <c r="B34" t="s">
        <v>5</v>
      </c>
      <c r="C34" t="s">
        <v>6</v>
      </c>
      <c r="D34" t="s">
        <v>307</v>
      </c>
      <c r="E34" t="s">
        <v>336</v>
      </c>
      <c r="F34" t="str">
        <f>VLOOKUP(E34,atributos!$E$2:$F$193,2,FALSE)</f>
        <v>demais_receitas_correntes</v>
      </c>
      <c r="G34" t="s">
        <v>303</v>
      </c>
      <c r="H34" t="s">
        <v>400</v>
      </c>
      <c r="I34" t="str">
        <f>IFERROR( VLOOKUP(H34,operadores!$D$2:$E$6,2,FALSE),"")</f>
        <v/>
      </c>
      <c r="J34" t="s">
        <v>29</v>
      </c>
      <c r="K34" s="1" t="str">
        <f t="shared" si="7"/>
        <v>%in%</v>
      </c>
      <c r="L34" t="s">
        <v>262</v>
      </c>
      <c r="M34" t="str">
        <f>VLOOKUP(L34,atributos!$A$2:$B$52,2,FALSE)</f>
        <v>nre1_categoria_economica_codigo</v>
      </c>
      <c r="N34" t="s">
        <v>309</v>
      </c>
    </row>
    <row r="35" spans="1:14">
      <c r="A35">
        <v>2024</v>
      </c>
      <c r="B35" t="s">
        <v>5</v>
      </c>
      <c r="C35" t="s">
        <v>6</v>
      </c>
      <c r="D35" t="s">
        <v>307</v>
      </c>
      <c r="E35" t="s">
        <v>336</v>
      </c>
      <c r="F35" t="str">
        <f>VLOOKUP(E35,atributos!$E$2:$F$193,2,FALSE)</f>
        <v>demais_receitas_correntes</v>
      </c>
      <c r="G35" t="s">
        <v>304</v>
      </c>
      <c r="H35" t="s">
        <v>287</v>
      </c>
      <c r="I35" t="str">
        <f>IFERROR( VLOOKUP(H35,operadores!$D$2:$E$6,2,FALSE),"")</f>
        <v xml:space="preserve"> &amp;</v>
      </c>
      <c r="J35" t="s">
        <v>30</v>
      </c>
      <c r="K35" s="1" t="str">
        <f t="shared" ref="K35" si="8">VLOOKUP(J35,operador_tg,2,FALSE)</f>
        <v>%notin%</v>
      </c>
      <c r="L35" t="s">
        <v>264</v>
      </c>
      <c r="M35" t="str">
        <f>VLOOKUP(L35,atributos!$A$2:$B$52,2,FALSE)</f>
        <v>nre2_origem_receita_codigo_origem</v>
      </c>
      <c r="N35" t="s">
        <v>296</v>
      </c>
    </row>
    <row r="36" spans="1:14">
      <c r="A36">
        <v>2024</v>
      </c>
      <c r="B36" t="s">
        <v>5</v>
      </c>
      <c r="C36" t="s">
        <v>6</v>
      </c>
      <c r="D36" t="s">
        <v>307</v>
      </c>
      <c r="E36" t="s">
        <v>336</v>
      </c>
      <c r="F36" t="str">
        <f>VLOOKUP(E36,atributos!$E$2:$F$193,2,FALSE)</f>
        <v>demais_receitas_correntes</v>
      </c>
      <c r="G36" t="s">
        <v>305</v>
      </c>
      <c r="H36" t="s">
        <v>287</v>
      </c>
      <c r="I36" t="str">
        <f>IFERROR( VLOOKUP(H36,operadores!$D$2:$E$6,2,FALSE),"")</f>
        <v xml:space="preserve"> &amp;</v>
      </c>
      <c r="J36" t="s">
        <v>30</v>
      </c>
      <c r="K36" s="1" t="str">
        <f t="shared" ref="K36:K38" si="9">VLOOKUP(J36,operador_tg,2,FALSE)</f>
        <v>%notin%</v>
      </c>
      <c r="L36" t="s">
        <v>264</v>
      </c>
      <c r="M36" t="str">
        <f>VLOOKUP(L36,atributos!$A$2:$B$52,2,FALSE)</f>
        <v>nre2_origem_receita_codigo_origem</v>
      </c>
      <c r="N36" t="s">
        <v>311</v>
      </c>
    </row>
    <row r="37" spans="1:14">
      <c r="A37">
        <v>2024</v>
      </c>
      <c r="B37" t="s">
        <v>5</v>
      </c>
      <c r="C37" t="s">
        <v>6</v>
      </c>
      <c r="D37" t="s">
        <v>307</v>
      </c>
      <c r="E37" t="s">
        <v>338</v>
      </c>
      <c r="F37" t="str">
        <f>VLOOKUP(E37,atributos!$E$2:$F$193,2,FALSE)</f>
        <v>alienacao_de_bens_direitos_e_ativos</v>
      </c>
      <c r="G37" t="s">
        <v>303</v>
      </c>
      <c r="H37" t="s">
        <v>400</v>
      </c>
      <c r="I37" t="str">
        <f>IFERROR( VLOOKUP(H37,operadores!$D$2:$E$6,2,FALSE),"")</f>
        <v/>
      </c>
      <c r="J37" t="s">
        <v>29</v>
      </c>
      <c r="K37" s="1" t="str">
        <f t="shared" si="9"/>
        <v>%in%</v>
      </c>
      <c r="L37" t="s">
        <v>262</v>
      </c>
      <c r="M37" t="str">
        <f>VLOOKUP(L37,atributos!$A$2:$B$52,2,FALSE)</f>
        <v>nre1_categoria_economica_codigo</v>
      </c>
      <c r="N37" t="s">
        <v>296</v>
      </c>
    </row>
    <row r="38" spans="1:14">
      <c r="A38">
        <v>2024</v>
      </c>
      <c r="B38" t="s">
        <v>5</v>
      </c>
      <c r="C38" t="s">
        <v>6</v>
      </c>
      <c r="D38" t="s">
        <v>307</v>
      </c>
      <c r="E38" t="s">
        <v>338</v>
      </c>
      <c r="F38" t="str">
        <f>VLOOKUP(E38,atributos!$E$2:$F$193,2,FALSE)</f>
        <v>alienacao_de_bens_direitos_e_ativos</v>
      </c>
      <c r="G38" t="s">
        <v>304</v>
      </c>
      <c r="H38" t="s">
        <v>287</v>
      </c>
      <c r="I38" t="str">
        <f>IFERROR( VLOOKUP(H38,operadores!$D$2:$E$6,2,FALSE),"")</f>
        <v xml:space="preserve"> &amp;</v>
      </c>
      <c r="J38" t="s">
        <v>29</v>
      </c>
      <c r="K38" s="1" t="str">
        <f t="shared" si="9"/>
        <v>%in%</v>
      </c>
      <c r="L38" t="s">
        <v>264</v>
      </c>
      <c r="M38" t="str">
        <f>VLOOKUP(L38,atributos!$A$2:$B$52,2,FALSE)</f>
        <v>nre2_origem_receita_codigo_origem</v>
      </c>
      <c r="N38" t="s">
        <v>296</v>
      </c>
    </row>
    <row r="39" spans="1:14">
      <c r="A39">
        <v>2024</v>
      </c>
      <c r="B39" t="s">
        <v>5</v>
      </c>
      <c r="C39" t="s">
        <v>6</v>
      </c>
      <c r="D39" t="s">
        <v>307</v>
      </c>
      <c r="E39" t="s">
        <v>340</v>
      </c>
      <c r="F39" t="str">
        <f>VLOOKUP(E39,atributos!$E$2:$F$193,2,FALSE)</f>
        <v>outras_receitas_de_capital</v>
      </c>
      <c r="G39" t="s">
        <v>303</v>
      </c>
      <c r="H39" t="s">
        <v>400</v>
      </c>
      <c r="I39" t="str">
        <f>IFERROR( VLOOKUP(H39,operadores!$D$2:$E$6,2,FALSE),"")</f>
        <v/>
      </c>
      <c r="J39" t="s">
        <v>29</v>
      </c>
      <c r="K39" s="1" t="str">
        <f t="shared" ref="K39:K44" si="10">VLOOKUP(J39,operador_tg,2,FALSE)</f>
        <v>%in%</v>
      </c>
      <c r="L39" t="s">
        <v>262</v>
      </c>
      <c r="M39" t="str">
        <f>VLOOKUP(L39,atributos!$A$2:$B$52,2,FALSE)</f>
        <v>nre1_categoria_economica_codigo</v>
      </c>
      <c r="N39" t="s">
        <v>296</v>
      </c>
    </row>
    <row r="40" spans="1:14">
      <c r="A40">
        <v>2024</v>
      </c>
      <c r="B40" t="s">
        <v>5</v>
      </c>
      <c r="C40" t="s">
        <v>6</v>
      </c>
      <c r="D40" t="s">
        <v>307</v>
      </c>
      <c r="E40" t="s">
        <v>340</v>
      </c>
      <c r="F40" t="str">
        <f>VLOOKUP(E40,atributos!$E$2:$F$193,2,FALSE)</f>
        <v>outras_receitas_de_capital</v>
      </c>
      <c r="G40" t="s">
        <v>304</v>
      </c>
      <c r="H40" t="s">
        <v>287</v>
      </c>
      <c r="I40" t="str">
        <f>IFERROR( VLOOKUP(H40,operadores!$D$2:$E$6,2,FALSE),"")</f>
        <v xml:space="preserve"> &amp;</v>
      </c>
      <c r="J40" t="s">
        <v>30</v>
      </c>
      <c r="K40" s="1" t="str">
        <f t="shared" si="10"/>
        <v>%notin%</v>
      </c>
      <c r="L40" t="s">
        <v>264</v>
      </c>
      <c r="M40" t="str">
        <f>VLOOKUP(L40,atributos!$A$2:$B$52,2,FALSE)</f>
        <v>nre2_origem_receita_codigo_origem</v>
      </c>
      <c r="N40" t="s">
        <v>296</v>
      </c>
    </row>
    <row r="41" spans="1:14">
      <c r="A41">
        <v>2024</v>
      </c>
      <c r="B41" t="s">
        <v>5</v>
      </c>
      <c r="C41" t="s">
        <v>6</v>
      </c>
      <c r="D41" t="s">
        <v>307</v>
      </c>
      <c r="E41" t="s">
        <v>342</v>
      </c>
      <c r="F41" t="str">
        <f>VLOOKUP(E41,atributos!$E$2:$F$193,2,FALSE)</f>
        <v>receitas_previdenciarias_intra_orcamentarias_ii</v>
      </c>
      <c r="G41" t="s">
        <v>303</v>
      </c>
      <c r="H41" t="s">
        <v>400</v>
      </c>
      <c r="I41" t="str">
        <f>IFERROR( VLOOKUP(H41,operadores!$D$2:$E$6,2,FALSE),"")</f>
        <v/>
      </c>
      <c r="J41" t="s">
        <v>29</v>
      </c>
      <c r="K41" s="1" t="str">
        <f t="shared" si="10"/>
        <v>%in%</v>
      </c>
      <c r="L41" t="s">
        <v>262</v>
      </c>
      <c r="M41" t="str">
        <f>VLOOKUP(L41,atributos!$A$2:$B$52,2,FALSE)</f>
        <v>nre1_categoria_economica_codigo</v>
      </c>
      <c r="N41" t="s">
        <v>308</v>
      </c>
    </row>
    <row r="42" spans="1:14">
      <c r="A42">
        <v>2024</v>
      </c>
      <c r="B42" t="s">
        <v>5</v>
      </c>
      <c r="C42" t="s">
        <v>6</v>
      </c>
      <c r="D42" t="s">
        <v>10</v>
      </c>
      <c r="E42" t="s">
        <v>7</v>
      </c>
      <c r="F42" t="str">
        <f>VLOOKUP(E42,atributos!$E$2:$F$193,2,FALSE)</f>
        <v>aposentadorias</v>
      </c>
      <c r="G42" t="s">
        <v>303</v>
      </c>
      <c r="H42" t="s">
        <v>400</v>
      </c>
      <c r="I42" t="str">
        <f>IFERROR( VLOOKUP(H42,operadores!$D$2:$E$6,2,FALSE),"")</f>
        <v/>
      </c>
      <c r="J42" t="s">
        <v>29</v>
      </c>
      <c r="K42" s="1" t="str">
        <f t="shared" si="10"/>
        <v>%in%</v>
      </c>
      <c r="L42" t="s">
        <v>239</v>
      </c>
      <c r="M42" t="str">
        <f>VLOOKUP(L42,atributos!$A$2:$B$52,2,FALSE)</f>
        <v>grupo_despesa_codigo_grupo</v>
      </c>
      <c r="N42" t="s">
        <v>275</v>
      </c>
    </row>
    <row r="43" spans="1:14">
      <c r="A43">
        <v>2024</v>
      </c>
      <c r="B43" t="s">
        <v>5</v>
      </c>
      <c r="C43" t="s">
        <v>6</v>
      </c>
      <c r="D43" t="s">
        <v>10</v>
      </c>
      <c r="E43" t="s">
        <v>7</v>
      </c>
      <c r="F43" t="str">
        <f>VLOOKUP(E43,atributos!$E$2:$F$193,2,FALSE)</f>
        <v>aposentadorias</v>
      </c>
      <c r="G43" t="s">
        <v>304</v>
      </c>
      <c r="H43" t="s">
        <v>287</v>
      </c>
      <c r="I43" t="str">
        <f>IFERROR( VLOOKUP(H43,operadores!$D$2:$E$6,2,FALSE),"")</f>
        <v xml:space="preserve"> &amp;</v>
      </c>
      <c r="J43" t="s">
        <v>13</v>
      </c>
      <c r="K43" s="1" t="str">
        <f t="shared" si="10"/>
        <v>!=</v>
      </c>
      <c r="L43" t="s">
        <v>241</v>
      </c>
      <c r="M43" t="str">
        <f>VLOOKUP(L43,atributos!$A$2:$B$52,2,FALSE)</f>
        <v>modalidade_aplicacao_codigo</v>
      </c>
      <c r="N43" t="s">
        <v>276</v>
      </c>
    </row>
    <row r="44" spans="1:14">
      <c r="A44">
        <v>2024</v>
      </c>
      <c r="B44" t="s">
        <v>5</v>
      </c>
      <c r="C44" t="s">
        <v>6</v>
      </c>
      <c r="D44" t="s">
        <v>10</v>
      </c>
      <c r="E44" t="s">
        <v>7</v>
      </c>
      <c r="F44" t="str">
        <f>VLOOKUP(E44,atributos!$E$2:$F$193,2,FALSE)</f>
        <v>aposentadorias</v>
      </c>
      <c r="G44" t="s">
        <v>305</v>
      </c>
      <c r="H44" t="s">
        <v>287</v>
      </c>
      <c r="I44" t="str">
        <f>IFERROR( VLOOKUP(H44,operadores!$D$2:$E$6,2,FALSE),"")</f>
        <v xml:space="preserve"> &amp;</v>
      </c>
      <c r="J44" t="s">
        <v>29</v>
      </c>
      <c r="K44" s="1" t="str">
        <f t="shared" si="10"/>
        <v>%in%</v>
      </c>
      <c r="L44" t="s">
        <v>243</v>
      </c>
      <c r="M44" t="str">
        <f>VLOOKUP(L44,atributos!$A$2:$B$52,2,FALSE)</f>
        <v>elemento_despesa_codigo</v>
      </c>
      <c r="N44" t="s">
        <v>277</v>
      </c>
    </row>
    <row r="45" spans="1:14">
      <c r="A45">
        <v>2024</v>
      </c>
      <c r="B45" t="s">
        <v>5</v>
      </c>
      <c r="C45" t="s">
        <v>6</v>
      </c>
      <c r="D45" t="s">
        <v>10</v>
      </c>
      <c r="E45" t="s">
        <v>8</v>
      </c>
      <c r="F45" t="str">
        <f>VLOOKUP(E45,atributos!$E$2:$F$193,2,FALSE)</f>
        <v>pensoes</v>
      </c>
      <c r="G45" t="s">
        <v>303</v>
      </c>
      <c r="H45" t="s">
        <v>400</v>
      </c>
      <c r="I45" t="str">
        <f>IFERROR( VLOOKUP(H45,operadores!$D$2:$E$6,2,FALSE),"")</f>
        <v/>
      </c>
      <c r="J45" t="s">
        <v>29</v>
      </c>
      <c r="K45" s="1" t="str">
        <f t="shared" ref="K45:K47" si="11">VLOOKUP(J45,operador_tg,2,FALSE)</f>
        <v>%in%</v>
      </c>
      <c r="L45" t="s">
        <v>239</v>
      </c>
      <c r="M45" t="str">
        <f>VLOOKUP(L45,atributos!$A$2:$B$52,2,FALSE)</f>
        <v>grupo_despesa_codigo_grupo</v>
      </c>
      <c r="N45" t="s">
        <v>275</v>
      </c>
    </row>
    <row r="46" spans="1:14">
      <c r="A46">
        <v>2024</v>
      </c>
      <c r="B46" t="s">
        <v>5</v>
      </c>
      <c r="C46" t="s">
        <v>6</v>
      </c>
      <c r="D46" t="s">
        <v>10</v>
      </c>
      <c r="E46" t="s">
        <v>8</v>
      </c>
      <c r="F46" t="str">
        <f>VLOOKUP(E46,atributos!$E$2:$F$193,2,FALSE)</f>
        <v>pensoes</v>
      </c>
      <c r="G46" t="s">
        <v>304</v>
      </c>
      <c r="H46" t="s">
        <v>287</v>
      </c>
      <c r="I46" t="str">
        <f>IFERROR( VLOOKUP(H46,operadores!$D$2:$E$6,2,FALSE),"")</f>
        <v xml:space="preserve"> &amp;</v>
      </c>
      <c r="J46" t="s">
        <v>13</v>
      </c>
      <c r="K46" s="1" t="str">
        <f t="shared" si="11"/>
        <v>!=</v>
      </c>
      <c r="L46" t="s">
        <v>241</v>
      </c>
      <c r="M46" t="str">
        <f>VLOOKUP(L46,atributos!$A$2:$B$52,2,FALSE)</f>
        <v>modalidade_aplicacao_codigo</v>
      </c>
      <c r="N46" t="s">
        <v>276</v>
      </c>
    </row>
    <row r="47" spans="1:14">
      <c r="A47">
        <v>2024</v>
      </c>
      <c r="B47" t="s">
        <v>5</v>
      </c>
      <c r="C47" t="s">
        <v>6</v>
      </c>
      <c r="D47" t="s">
        <v>10</v>
      </c>
      <c r="E47" t="s">
        <v>8</v>
      </c>
      <c r="F47" t="str">
        <f>VLOOKUP(E47,atributos!$E$2:$F$193,2,FALSE)</f>
        <v>pensoes</v>
      </c>
      <c r="G47" t="s">
        <v>305</v>
      </c>
      <c r="H47" t="s">
        <v>287</v>
      </c>
      <c r="I47" t="str">
        <f>IFERROR( VLOOKUP(H47,operadores!$D$2:$E$6,2,FALSE),"")</f>
        <v xml:space="preserve"> &amp;</v>
      </c>
      <c r="J47" t="s">
        <v>29</v>
      </c>
      <c r="K47" s="1" t="str">
        <f t="shared" si="11"/>
        <v>%in%</v>
      </c>
      <c r="L47" t="s">
        <v>243</v>
      </c>
      <c r="M47" t="str">
        <f>VLOOKUP(L47,atributos!$A$2:$B$52,2,FALSE)</f>
        <v>elemento_despesa_codigo</v>
      </c>
      <c r="N47" t="s">
        <v>278</v>
      </c>
    </row>
    <row r="48" spans="1:14">
      <c r="A48">
        <v>2024</v>
      </c>
      <c r="B48" t="s">
        <v>5</v>
      </c>
      <c r="C48" t="s">
        <v>6</v>
      </c>
      <c r="D48" t="s">
        <v>10</v>
      </c>
      <c r="E48" t="s">
        <v>314</v>
      </c>
      <c r="F48" t="str">
        <f>VLOOKUP(E48,atributos!$E$2:$F$193,2,FALSE)</f>
        <v>outros_beneficios</v>
      </c>
      <c r="G48" t="s">
        <v>303</v>
      </c>
      <c r="H48" t="s">
        <v>400</v>
      </c>
      <c r="I48" t="str">
        <f>IFERROR( VLOOKUP(H48,operadores!$D$2:$E$6,2,FALSE),"")</f>
        <v/>
      </c>
      <c r="J48" t="s">
        <v>29</v>
      </c>
      <c r="K48" s="1" t="str">
        <f t="shared" ref="K48:K50" si="12">VLOOKUP(J48,operador_tg,2,FALSE)</f>
        <v>%in%</v>
      </c>
      <c r="L48" t="s">
        <v>239</v>
      </c>
      <c r="M48" t="str">
        <f>VLOOKUP(L48,atributos!$A$2:$B$52,2,FALSE)</f>
        <v>grupo_despesa_codigo_grupo</v>
      </c>
      <c r="N48" t="s">
        <v>275</v>
      </c>
    </row>
    <row r="49" spans="1:14">
      <c r="A49">
        <v>2024</v>
      </c>
      <c r="B49" t="s">
        <v>5</v>
      </c>
      <c r="C49" t="s">
        <v>6</v>
      </c>
      <c r="D49" t="s">
        <v>10</v>
      </c>
      <c r="E49" t="s">
        <v>314</v>
      </c>
      <c r="F49" t="str">
        <f>VLOOKUP(E49,atributos!$E$2:$F$193,2,FALSE)</f>
        <v>outros_beneficios</v>
      </c>
      <c r="G49" t="s">
        <v>304</v>
      </c>
      <c r="H49" t="s">
        <v>287</v>
      </c>
      <c r="I49" t="str">
        <f>IFERROR( VLOOKUP(H49,operadores!$D$2:$E$6,2,FALSE),"")</f>
        <v xml:space="preserve"> &amp;</v>
      </c>
      <c r="J49" t="s">
        <v>13</v>
      </c>
      <c r="K49" s="1" t="str">
        <f t="shared" si="12"/>
        <v>!=</v>
      </c>
      <c r="L49" t="s">
        <v>241</v>
      </c>
      <c r="M49" t="str">
        <f>VLOOKUP(L49,atributos!$A$2:$B$52,2,FALSE)</f>
        <v>modalidade_aplicacao_codigo</v>
      </c>
      <c r="N49" t="s">
        <v>276</v>
      </c>
    </row>
    <row r="50" spans="1:14">
      <c r="A50">
        <v>2024</v>
      </c>
      <c r="B50" t="s">
        <v>5</v>
      </c>
      <c r="C50" t="s">
        <v>6</v>
      </c>
      <c r="D50" t="s">
        <v>10</v>
      </c>
      <c r="E50" t="s">
        <v>314</v>
      </c>
      <c r="F50" t="str">
        <f>VLOOKUP(E50,atributos!$E$2:$F$193,2,FALSE)</f>
        <v>outros_beneficios</v>
      </c>
      <c r="G50" t="s">
        <v>305</v>
      </c>
      <c r="H50" t="s">
        <v>287</v>
      </c>
      <c r="I50" t="str">
        <f>IFERROR( VLOOKUP(H50,operadores!$D$2:$E$6,2,FALSE),"")</f>
        <v xml:space="preserve"> &amp;</v>
      </c>
      <c r="J50" t="s">
        <v>29</v>
      </c>
      <c r="K50" s="1" t="str">
        <f t="shared" si="12"/>
        <v>%in%</v>
      </c>
      <c r="L50" t="s">
        <v>243</v>
      </c>
      <c r="M50" t="str">
        <f>VLOOKUP(L50,atributos!$A$2:$B$52,2,FALSE)</f>
        <v>elemento_despesa_codigo</v>
      </c>
      <c r="N50" t="s">
        <v>279</v>
      </c>
    </row>
    <row r="51" spans="1:14">
      <c r="A51">
        <v>2024</v>
      </c>
      <c r="B51" t="s">
        <v>5</v>
      </c>
      <c r="C51" t="s">
        <v>6</v>
      </c>
      <c r="D51" t="s">
        <v>10</v>
      </c>
      <c r="E51" t="s">
        <v>320</v>
      </c>
      <c r="F51" t="str">
        <f>VLOOKUP(E51,atributos!$E$2:$F$193,2,FALSE)</f>
        <v>a_detalhar</v>
      </c>
      <c r="G51" t="s">
        <v>303</v>
      </c>
      <c r="H51" t="s">
        <v>400</v>
      </c>
      <c r="I51" t="str">
        <f>IFERROR( VLOOKUP(H51,operadores!$D$2:$E$6,2,FALSE),"")</f>
        <v/>
      </c>
      <c r="J51" t="s">
        <v>29</v>
      </c>
      <c r="K51" s="1" t="str">
        <f t="shared" ref="K51" si="13">VLOOKUP(J51,operador_tg,2,FALSE)</f>
        <v>%in%</v>
      </c>
      <c r="L51" t="s">
        <v>239</v>
      </c>
      <c r="M51" t="str">
        <f>VLOOKUP(L51,atributos!$A$2:$B$52,2,FALSE)</f>
        <v>grupo_despesa_codigo_grupo</v>
      </c>
      <c r="N51" t="s">
        <v>275</v>
      </c>
    </row>
    <row r="52" spans="1:14">
      <c r="A52">
        <v>2024</v>
      </c>
      <c r="B52" t="s">
        <v>5</v>
      </c>
      <c r="C52" t="s">
        <v>6</v>
      </c>
      <c r="D52" t="s">
        <v>10</v>
      </c>
      <c r="E52" t="s">
        <v>320</v>
      </c>
      <c r="F52" t="str">
        <f>VLOOKUP(E52,atributos!$E$2:$F$193,2,FALSE)</f>
        <v>a_detalhar</v>
      </c>
      <c r="G52" t="s">
        <v>304</v>
      </c>
      <c r="H52" t="s">
        <v>287</v>
      </c>
      <c r="I52" t="str">
        <f>IFERROR( VLOOKUP(H52,operadores!$D$2:$E$6,2,FALSE),"")</f>
        <v xml:space="preserve"> &amp;</v>
      </c>
      <c r="J52" t="s">
        <v>13</v>
      </c>
      <c r="K52" s="1" t="str">
        <f t="shared" ref="K52:K54" si="14">VLOOKUP(J52,operador_tg,2,FALSE)</f>
        <v>!=</v>
      </c>
      <c r="L52" t="s">
        <v>241</v>
      </c>
      <c r="M52" t="str">
        <f>VLOOKUP(L52,atributos!$A$2:$B$52,2,FALSE)</f>
        <v>modalidade_aplicacao_codigo</v>
      </c>
      <c r="N52" t="s">
        <v>276</v>
      </c>
    </row>
    <row r="53" spans="1:14">
      <c r="A53">
        <v>2024</v>
      </c>
      <c r="B53" t="s">
        <v>5</v>
      </c>
      <c r="C53" t="s">
        <v>6</v>
      </c>
      <c r="D53" t="s">
        <v>10</v>
      </c>
      <c r="E53" t="s">
        <v>320</v>
      </c>
      <c r="F53" t="str">
        <f>VLOOKUP(E53,atributos!$E$2:$F$193,2,FALSE)</f>
        <v>a_detalhar</v>
      </c>
      <c r="G53" t="s">
        <v>305</v>
      </c>
      <c r="H53" t="s">
        <v>287</v>
      </c>
      <c r="I53" t="str">
        <f>IFERROR( VLOOKUP(H53,operadores!$D$2:$E$6,2,FALSE),"")</f>
        <v xml:space="preserve"> &amp;</v>
      </c>
      <c r="J53" t="s">
        <v>29</v>
      </c>
      <c r="K53" s="1" t="str">
        <f t="shared" si="14"/>
        <v>%in%</v>
      </c>
      <c r="L53" t="s">
        <v>243</v>
      </c>
      <c r="M53" t="str">
        <f>VLOOKUP(L53,atributos!$A$2:$B$52,2,FALSE)</f>
        <v>elemento_despesa_codigo</v>
      </c>
      <c r="N53" t="s">
        <v>281</v>
      </c>
    </row>
    <row r="54" spans="1:14">
      <c r="A54">
        <v>2024</v>
      </c>
      <c r="B54" t="s">
        <v>5</v>
      </c>
      <c r="C54" t="s">
        <v>6</v>
      </c>
      <c r="D54" t="s">
        <v>10</v>
      </c>
      <c r="E54" t="s">
        <v>322</v>
      </c>
      <c r="F54" t="str">
        <f>VLOOKUP(E54,atributos!$E$2:$F$193,2,FALSE)</f>
        <v>despesas_previdenciarias_intra_orcamentarias_v</v>
      </c>
      <c r="G54" t="s">
        <v>303</v>
      </c>
      <c r="H54" t="s">
        <v>400</v>
      </c>
      <c r="I54" t="str">
        <f>IFERROR( VLOOKUP(H54,operadores!$D$2:$E$6,2,FALSE),"")</f>
        <v/>
      </c>
      <c r="J54" t="s">
        <v>29</v>
      </c>
      <c r="K54" s="1" t="str">
        <f t="shared" si="14"/>
        <v>%in%</v>
      </c>
      <c r="L54" t="s">
        <v>239</v>
      </c>
      <c r="M54" t="str">
        <f>VLOOKUP(L54,atributos!$A$2:$B$52,2,FALSE)</f>
        <v>grupo_despesa_codigo_grupo</v>
      </c>
      <c r="N54" t="s">
        <v>275</v>
      </c>
    </row>
    <row r="55" spans="1:14">
      <c r="A55">
        <v>2024</v>
      </c>
      <c r="B55" t="s">
        <v>5</v>
      </c>
      <c r="C55" t="s">
        <v>6</v>
      </c>
      <c r="D55" t="s">
        <v>10</v>
      </c>
      <c r="E55" t="s">
        <v>322</v>
      </c>
      <c r="F55" t="str">
        <f>VLOOKUP(E55,atributos!$E$2:$F$193,2,FALSE)</f>
        <v>despesas_previdenciarias_intra_orcamentarias_v</v>
      </c>
      <c r="G55" t="s">
        <v>304</v>
      </c>
      <c r="H55" t="s">
        <v>287</v>
      </c>
      <c r="I55" t="str">
        <f>IFERROR( VLOOKUP(H55,operadores!$D$2:$E$6,2,FALSE),"")</f>
        <v xml:space="preserve"> &amp;</v>
      </c>
      <c r="J55" t="s">
        <v>29</v>
      </c>
      <c r="K55" s="1" t="str">
        <f t="shared" ref="K55:K56" si="15">VLOOKUP(J55,operador_tg,2,FALSE)</f>
        <v>%in%</v>
      </c>
      <c r="L55" t="s">
        <v>241</v>
      </c>
      <c r="M55" t="str">
        <f>VLOOKUP(L55,atributos!$A$2:$B$52,2,FALSE)</f>
        <v>modalidade_aplicacao_codigo</v>
      </c>
      <c r="N55" t="s">
        <v>276</v>
      </c>
    </row>
    <row r="56" spans="1:14">
      <c r="A56">
        <v>2024</v>
      </c>
      <c r="B56" t="s">
        <v>5</v>
      </c>
      <c r="C56" t="s">
        <v>6</v>
      </c>
      <c r="D56" t="s">
        <v>10</v>
      </c>
      <c r="E56" t="s">
        <v>322</v>
      </c>
      <c r="F56" t="str">
        <f>VLOOKUP(E56,atributos!$E$2:$F$193,2,FALSE)</f>
        <v>despesas_previdenciarias_intra_orcamentarias_v</v>
      </c>
      <c r="G56" t="s">
        <v>305</v>
      </c>
      <c r="H56" t="s">
        <v>287</v>
      </c>
      <c r="I56" t="str">
        <f>IFERROR( VLOOKUP(H56,operadores!$D$2:$E$6,2,FALSE),"")</f>
        <v xml:space="preserve"> &amp;</v>
      </c>
      <c r="J56" t="s">
        <v>30</v>
      </c>
      <c r="K56" s="1" t="str">
        <f t="shared" si="15"/>
        <v>%notin%</v>
      </c>
      <c r="L56" t="s">
        <v>243</v>
      </c>
      <c r="M56" t="str">
        <f>VLOOKUP(L56,atributos!$A$2:$B$52,2,FALSE)</f>
        <v>elemento_despesa_codigo</v>
      </c>
      <c r="N56" t="s">
        <v>281</v>
      </c>
    </row>
    <row r="57" spans="1:14">
      <c r="A57">
        <v>2024</v>
      </c>
      <c r="B57" t="s">
        <v>5</v>
      </c>
      <c r="C57" t="s">
        <v>295</v>
      </c>
      <c r="D57" t="s">
        <v>307</v>
      </c>
      <c r="E57" t="s">
        <v>326</v>
      </c>
      <c r="F57" t="str">
        <f>VLOOKUP(E57,atributos!$E$2:$F$193,2,FALSE)</f>
        <v>receitas_correntes</v>
      </c>
      <c r="G57" t="s">
        <v>303</v>
      </c>
      <c r="H57" t="s">
        <v>400</v>
      </c>
      <c r="I57" t="str">
        <f>IFERROR( VLOOKUP(H57,operadores!$D$2:$E$6,2,FALSE),"")</f>
        <v/>
      </c>
      <c r="J57" t="s">
        <v>29</v>
      </c>
      <c r="K57" s="1" t="str">
        <f t="shared" ref="K57:K85" si="16">VLOOKUP(J57,operador_tg,2,FALSE)</f>
        <v>%in%</v>
      </c>
      <c r="L57" t="s">
        <v>262</v>
      </c>
      <c r="M57" t="str">
        <f>VLOOKUP(L57,atributos!$A$2:$B$52,2,FALSE)</f>
        <v>nre1_categoria_economica_codigo</v>
      </c>
      <c r="N57" t="s">
        <v>348</v>
      </c>
    </row>
    <row r="58" spans="1:14">
      <c r="A58">
        <v>2024</v>
      </c>
      <c r="B58" t="s">
        <v>5</v>
      </c>
      <c r="C58" t="s">
        <v>295</v>
      </c>
      <c r="D58" t="s">
        <v>307</v>
      </c>
      <c r="E58" t="s">
        <v>349</v>
      </c>
      <c r="F58" t="str">
        <f>VLOOKUP(E58,atributos!$E$2:$F$193,2,FALSE)</f>
        <v>receita_tributaria</v>
      </c>
      <c r="G58" t="s">
        <v>303</v>
      </c>
      <c r="H58" t="s">
        <v>400</v>
      </c>
      <c r="I58" t="str">
        <f>IFERROR( VLOOKUP(H58,operadores!$D$2:$E$6,2,FALSE),"")</f>
        <v/>
      </c>
      <c r="J58" t="s">
        <v>29</v>
      </c>
      <c r="K58" s="1" t="str">
        <f t="shared" si="16"/>
        <v>%in%</v>
      </c>
      <c r="L58" t="s">
        <v>262</v>
      </c>
      <c r="M58" t="str">
        <f>VLOOKUP(L58,atributos!$A$2:$B$52,2,FALSE)</f>
        <v>nre1_categoria_economica_codigo</v>
      </c>
      <c r="N58" t="s">
        <v>348</v>
      </c>
    </row>
    <row r="59" spans="1:14">
      <c r="A59">
        <v>2024</v>
      </c>
      <c r="B59" t="s">
        <v>5</v>
      </c>
      <c r="C59" t="s">
        <v>295</v>
      </c>
      <c r="D59" t="s">
        <v>307</v>
      </c>
      <c r="E59" t="s">
        <v>349</v>
      </c>
      <c r="F59" t="str">
        <f>VLOOKUP(E59,atributos!$E$2:$F$193,2,FALSE)</f>
        <v>receita_tributaria</v>
      </c>
      <c r="G59" t="s">
        <v>304</v>
      </c>
      <c r="H59" t="s">
        <v>287</v>
      </c>
      <c r="I59" t="str">
        <f>IFERROR( VLOOKUP(H59,operadores!$D$2:$E$6,2,FALSE),"")</f>
        <v xml:space="preserve"> &amp;</v>
      </c>
      <c r="J59" t="s">
        <v>29</v>
      </c>
      <c r="K59" s="1" t="str">
        <f t="shared" si="16"/>
        <v>%in%</v>
      </c>
      <c r="L59" t="s">
        <v>264</v>
      </c>
      <c r="M59" t="str">
        <f>VLOOKUP(L59,atributos!$A$2:$B$52,2,FALSE)</f>
        <v>nre2_origem_receita_codigo_origem</v>
      </c>
      <c r="N59" t="s">
        <v>309</v>
      </c>
    </row>
    <row r="60" spans="1:14">
      <c r="A60">
        <v>2024</v>
      </c>
      <c r="B60" t="s">
        <v>5</v>
      </c>
      <c r="C60" t="s">
        <v>295</v>
      </c>
      <c r="D60" t="s">
        <v>307</v>
      </c>
      <c r="E60" t="s">
        <v>328</v>
      </c>
      <c r="F60" t="str">
        <f>VLOOKUP(E60,atributos!$E$2:$F$193,2,FALSE)</f>
        <v>receitas_de_contribuicoes</v>
      </c>
      <c r="G60" t="s">
        <v>303</v>
      </c>
      <c r="H60" t="s">
        <v>400</v>
      </c>
      <c r="I60" t="str">
        <f>IFERROR( VLOOKUP(H60,operadores!$D$2:$E$6,2,FALSE),"")</f>
        <v/>
      </c>
      <c r="J60" t="s">
        <v>29</v>
      </c>
      <c r="K60" s="1" t="str">
        <f t="shared" si="16"/>
        <v>%in%</v>
      </c>
      <c r="L60" t="s">
        <v>262</v>
      </c>
      <c r="M60" t="str">
        <f>VLOOKUP(L60,atributos!$A$2:$B$52,2,FALSE)</f>
        <v>nre1_categoria_economica_codigo</v>
      </c>
      <c r="N60" t="s">
        <v>348</v>
      </c>
    </row>
    <row r="61" spans="1:14">
      <c r="A61">
        <v>2024</v>
      </c>
      <c r="B61" t="s">
        <v>5</v>
      </c>
      <c r="C61" t="s">
        <v>295</v>
      </c>
      <c r="D61" t="s">
        <v>307</v>
      </c>
      <c r="E61" t="s">
        <v>328</v>
      </c>
      <c r="F61" t="str">
        <f>VLOOKUP(E61,atributos!$E$2:$F$193,2,FALSE)</f>
        <v>receitas_de_contribuicoes</v>
      </c>
      <c r="G61" t="s">
        <v>304</v>
      </c>
      <c r="H61" t="s">
        <v>287</v>
      </c>
      <c r="I61" t="str">
        <f>IFERROR( VLOOKUP(H61,operadores!$D$2:$E$6,2,FALSE),"")</f>
        <v xml:space="preserve"> &amp;</v>
      </c>
      <c r="J61" t="s">
        <v>29</v>
      </c>
      <c r="K61" s="1" t="str">
        <f t="shared" si="16"/>
        <v>%in%</v>
      </c>
      <c r="L61" t="s">
        <v>264</v>
      </c>
      <c r="M61" t="str">
        <f>VLOOKUP(L61,atributos!$A$2:$B$52,2,FALSE)</f>
        <v>nre2_origem_receita_codigo_origem</v>
      </c>
      <c r="N61" t="s">
        <v>296</v>
      </c>
    </row>
    <row r="62" spans="1:14">
      <c r="A62">
        <v>2024</v>
      </c>
      <c r="B62" t="s">
        <v>5</v>
      </c>
      <c r="C62" t="s">
        <v>295</v>
      </c>
      <c r="D62" t="s">
        <v>307</v>
      </c>
      <c r="E62" t="s">
        <v>351</v>
      </c>
      <c r="F62" t="str">
        <f>VLOOKUP(E62,atributos!$E$2:$F$193,2,FALSE)</f>
        <v>receita_patrimonial</v>
      </c>
      <c r="G62" t="s">
        <v>303</v>
      </c>
      <c r="H62" t="s">
        <v>400</v>
      </c>
      <c r="I62" t="str">
        <f>IFERROR( VLOOKUP(H62,operadores!$D$2:$E$6,2,FALSE),"")</f>
        <v/>
      </c>
      <c r="J62" t="s">
        <v>29</v>
      </c>
      <c r="K62" s="1" t="str">
        <f t="shared" si="16"/>
        <v>%in%</v>
      </c>
      <c r="L62" t="s">
        <v>262</v>
      </c>
      <c r="M62" t="str">
        <f>VLOOKUP(L62,atributos!$A$2:$B$52,2,FALSE)</f>
        <v>nre1_categoria_economica_codigo</v>
      </c>
      <c r="N62" t="s">
        <v>348</v>
      </c>
    </row>
    <row r="63" spans="1:14">
      <c r="A63">
        <v>2024</v>
      </c>
      <c r="B63" t="s">
        <v>5</v>
      </c>
      <c r="C63" t="s">
        <v>295</v>
      </c>
      <c r="D63" t="s">
        <v>307</v>
      </c>
      <c r="E63" t="s">
        <v>351</v>
      </c>
      <c r="F63" t="str">
        <f>VLOOKUP(E63,atributos!$E$2:$F$193,2,FALSE)</f>
        <v>receita_patrimonial</v>
      </c>
      <c r="G63" t="s">
        <v>304</v>
      </c>
      <c r="H63" t="s">
        <v>287</v>
      </c>
      <c r="I63" t="str">
        <f>IFERROR( VLOOKUP(H63,operadores!$D$2:$E$6,2,FALSE),"")</f>
        <v xml:space="preserve"> &amp;</v>
      </c>
      <c r="J63" t="s">
        <v>29</v>
      </c>
      <c r="K63" s="1" t="str">
        <f t="shared" si="16"/>
        <v>%in%</v>
      </c>
      <c r="L63" t="s">
        <v>264</v>
      </c>
      <c r="M63" t="str">
        <f>VLOOKUP(L63,atributos!$A$2:$B$52,2,FALSE)</f>
        <v>nre2_origem_receita_codigo_origem</v>
      </c>
      <c r="N63" t="s">
        <v>275</v>
      </c>
    </row>
    <row r="64" spans="1:14">
      <c r="A64">
        <v>2024</v>
      </c>
      <c r="B64" t="s">
        <v>5</v>
      </c>
      <c r="C64" t="s">
        <v>295</v>
      </c>
      <c r="D64" t="s">
        <v>307</v>
      </c>
      <c r="E64" t="s">
        <v>352</v>
      </c>
      <c r="F64" t="str">
        <f>VLOOKUP(E64,atributos!$E$2:$F$193,2,FALSE)</f>
        <v>receita_agropecuaria</v>
      </c>
      <c r="G64" t="s">
        <v>303</v>
      </c>
      <c r="H64" t="s">
        <v>400</v>
      </c>
      <c r="I64" t="str">
        <f>IFERROR( VLOOKUP(H64,operadores!$D$2:$E$6,2,FALSE),"")</f>
        <v/>
      </c>
      <c r="J64" t="s">
        <v>29</v>
      </c>
      <c r="K64" s="1" t="str">
        <f t="shared" si="16"/>
        <v>%in%</v>
      </c>
      <c r="L64" t="s">
        <v>262</v>
      </c>
      <c r="M64" t="str">
        <f>VLOOKUP(L64,atributos!$A$2:$B$52,2,FALSE)</f>
        <v>nre1_categoria_economica_codigo</v>
      </c>
      <c r="N64" t="s">
        <v>348</v>
      </c>
    </row>
    <row r="65" spans="1:14">
      <c r="A65">
        <v>2024</v>
      </c>
      <c r="B65" t="s">
        <v>5</v>
      </c>
      <c r="C65" t="s">
        <v>295</v>
      </c>
      <c r="D65" t="s">
        <v>307</v>
      </c>
      <c r="E65" t="s">
        <v>352</v>
      </c>
      <c r="F65" t="str">
        <f>VLOOKUP(E65,atributos!$E$2:$F$193,2,FALSE)</f>
        <v>receita_agropecuaria</v>
      </c>
      <c r="G65" t="s">
        <v>304</v>
      </c>
      <c r="H65" t="s">
        <v>287</v>
      </c>
      <c r="I65" t="str">
        <f>IFERROR( VLOOKUP(H65,operadores!$D$2:$E$6,2,FALSE),"")</f>
        <v xml:space="preserve"> &amp;</v>
      </c>
      <c r="J65" t="s">
        <v>29</v>
      </c>
      <c r="K65" s="1" t="str">
        <f t="shared" si="16"/>
        <v>%in%</v>
      </c>
      <c r="L65" t="s">
        <v>264</v>
      </c>
      <c r="M65" t="str">
        <f>VLOOKUP(L65,atributos!$A$2:$B$52,2,FALSE)</f>
        <v>nre2_origem_receita_codigo_origem</v>
      </c>
      <c r="N65" t="s">
        <v>389</v>
      </c>
    </row>
    <row r="66" spans="1:14">
      <c r="A66">
        <v>2024</v>
      </c>
      <c r="B66" t="s">
        <v>5</v>
      </c>
      <c r="C66" t="s">
        <v>295</v>
      </c>
      <c r="D66" t="s">
        <v>307</v>
      </c>
      <c r="E66" t="s">
        <v>353</v>
      </c>
      <c r="F66" t="str">
        <f>VLOOKUP(E66,atributos!$E$2:$F$193,2,FALSE)</f>
        <v>receita_industrial</v>
      </c>
      <c r="G66" t="s">
        <v>303</v>
      </c>
      <c r="H66" t="s">
        <v>400</v>
      </c>
      <c r="I66" t="str">
        <f>IFERROR( VLOOKUP(H66,operadores!$D$2:$E$6,2,FALSE),"")</f>
        <v/>
      </c>
      <c r="J66" t="s">
        <v>29</v>
      </c>
      <c r="K66" s="1" t="str">
        <f t="shared" si="16"/>
        <v>%in%</v>
      </c>
      <c r="L66" t="s">
        <v>262</v>
      </c>
      <c r="M66" t="str">
        <f>VLOOKUP(L66,atributos!$A$2:$B$52,2,FALSE)</f>
        <v>nre1_categoria_economica_codigo</v>
      </c>
      <c r="N66" t="s">
        <v>348</v>
      </c>
    </row>
    <row r="67" spans="1:14">
      <c r="A67">
        <v>2024</v>
      </c>
      <c r="B67" t="s">
        <v>5</v>
      </c>
      <c r="C67" t="s">
        <v>295</v>
      </c>
      <c r="D67" t="s">
        <v>307</v>
      </c>
      <c r="E67" t="s">
        <v>353</v>
      </c>
      <c r="F67" t="str">
        <f>VLOOKUP(E67,atributos!$E$2:$F$193,2,FALSE)</f>
        <v>receita_industrial</v>
      </c>
      <c r="G67" t="s">
        <v>304</v>
      </c>
      <c r="H67" t="s">
        <v>287</v>
      </c>
      <c r="I67" t="str">
        <f>IFERROR( VLOOKUP(H67,operadores!$D$2:$E$6,2,FALSE),"")</f>
        <v xml:space="preserve"> &amp;</v>
      </c>
      <c r="J67" t="s">
        <v>29</v>
      </c>
      <c r="K67" s="1" t="str">
        <f t="shared" si="16"/>
        <v>%in%</v>
      </c>
      <c r="L67" t="s">
        <v>264</v>
      </c>
      <c r="M67" t="str">
        <f>VLOOKUP(L67,atributos!$A$2:$B$52,2,FALSE)</f>
        <v>nre2_origem_receita_codigo_origem</v>
      </c>
      <c r="N67" t="s">
        <v>390</v>
      </c>
    </row>
    <row r="68" spans="1:14">
      <c r="A68">
        <v>2024</v>
      </c>
      <c r="B68" t="s">
        <v>5</v>
      </c>
      <c r="C68" t="s">
        <v>295</v>
      </c>
      <c r="D68" t="s">
        <v>307</v>
      </c>
      <c r="E68" t="s">
        <v>355</v>
      </c>
      <c r="F68" t="str">
        <f>VLOOKUP(E68,atributos!$E$2:$F$193,2,FALSE)</f>
        <v>receita_de_servicos</v>
      </c>
      <c r="G68" t="s">
        <v>303</v>
      </c>
      <c r="H68" t="s">
        <v>400</v>
      </c>
      <c r="I68" t="str">
        <f>IFERROR( VLOOKUP(H68,operadores!$D$2:$E$6,2,FALSE),"")</f>
        <v/>
      </c>
      <c r="J68" t="s">
        <v>29</v>
      </c>
      <c r="K68" s="1" t="str">
        <f t="shared" si="16"/>
        <v>%in%</v>
      </c>
      <c r="L68" t="s">
        <v>262</v>
      </c>
      <c r="M68" t="str">
        <f>VLOOKUP(L68,atributos!$A$2:$B$52,2,FALSE)</f>
        <v>nre1_categoria_economica_codigo</v>
      </c>
      <c r="N68" t="s">
        <v>348</v>
      </c>
    </row>
    <row r="69" spans="1:14">
      <c r="A69">
        <v>2024</v>
      </c>
      <c r="B69" t="s">
        <v>5</v>
      </c>
      <c r="C69" t="s">
        <v>295</v>
      </c>
      <c r="D69" t="s">
        <v>307</v>
      </c>
      <c r="E69" t="s">
        <v>355</v>
      </c>
      <c r="F69" t="str">
        <f>VLOOKUP(E69,atributos!$E$2:$F$193,2,FALSE)</f>
        <v>receita_de_servicos</v>
      </c>
      <c r="G69" t="s">
        <v>304</v>
      </c>
      <c r="H69" t="s">
        <v>287</v>
      </c>
      <c r="I69" t="str">
        <f>IFERROR( VLOOKUP(H69,operadores!$D$2:$E$6,2,FALSE),"")</f>
        <v xml:space="preserve"> &amp;</v>
      </c>
      <c r="J69" t="s">
        <v>29</v>
      </c>
      <c r="K69" s="1" t="str">
        <f t="shared" si="16"/>
        <v>%in%</v>
      </c>
      <c r="L69" t="s">
        <v>264</v>
      </c>
      <c r="M69" t="str">
        <f>VLOOKUP(L69,atributos!$A$2:$B$52,2,FALSE)</f>
        <v>nre2_origem_receita_codigo_origem</v>
      </c>
      <c r="N69" t="s">
        <v>391</v>
      </c>
    </row>
    <row r="70" spans="1:14">
      <c r="A70">
        <v>2024</v>
      </c>
      <c r="B70" t="s">
        <v>5</v>
      </c>
      <c r="C70" t="s">
        <v>295</v>
      </c>
      <c r="D70" t="s">
        <v>307</v>
      </c>
      <c r="E70" t="s">
        <v>356</v>
      </c>
      <c r="F70" t="str">
        <f>VLOOKUP(E70,atributos!$E$2:$F$193,2,FALSE)</f>
        <v>transferencias_correntes</v>
      </c>
      <c r="G70" t="s">
        <v>303</v>
      </c>
      <c r="H70" t="s">
        <v>400</v>
      </c>
      <c r="I70" t="str">
        <f>IFERROR( VLOOKUP(H70,operadores!$D$2:$E$6,2,FALSE),"")</f>
        <v/>
      </c>
      <c r="J70" t="s">
        <v>29</v>
      </c>
      <c r="K70" s="1" t="str">
        <f t="shared" si="16"/>
        <v>%in%</v>
      </c>
      <c r="L70" t="s">
        <v>262</v>
      </c>
      <c r="M70" t="str">
        <f>VLOOKUP(L70,atributos!$A$2:$B$52,2,FALSE)</f>
        <v>nre1_categoria_economica_codigo</v>
      </c>
      <c r="N70" t="s">
        <v>348</v>
      </c>
    </row>
    <row r="71" spans="1:14">
      <c r="A71">
        <v>2024</v>
      </c>
      <c r="B71" t="s">
        <v>5</v>
      </c>
      <c r="C71" t="s">
        <v>295</v>
      </c>
      <c r="D71" t="s">
        <v>307</v>
      </c>
      <c r="E71" t="s">
        <v>356</v>
      </c>
      <c r="F71" t="str">
        <f>VLOOKUP(E71,atributos!$E$2:$F$193,2,FALSE)</f>
        <v>transferencias_correntes</v>
      </c>
      <c r="G71" t="s">
        <v>304</v>
      </c>
      <c r="H71" t="s">
        <v>287</v>
      </c>
      <c r="I71" t="str">
        <f>IFERROR( VLOOKUP(H71,operadores!$D$2:$E$6,2,FALSE),"")</f>
        <v xml:space="preserve"> &amp;</v>
      </c>
      <c r="J71" t="s">
        <v>29</v>
      </c>
      <c r="K71" s="1" t="str">
        <f t="shared" si="16"/>
        <v>%in%</v>
      </c>
      <c r="L71" t="s">
        <v>264</v>
      </c>
      <c r="M71" t="str">
        <f>VLOOKUP(L71,atributos!$A$2:$B$52,2,FALSE)</f>
        <v>nre2_origem_receita_codigo_origem</v>
      </c>
      <c r="N71" t="s">
        <v>392</v>
      </c>
    </row>
    <row r="72" spans="1:14">
      <c r="A72">
        <v>2024</v>
      </c>
      <c r="B72" t="s">
        <v>5</v>
      </c>
      <c r="C72" t="s">
        <v>295</v>
      </c>
      <c r="D72" t="s">
        <v>307</v>
      </c>
      <c r="E72" t="s">
        <v>354</v>
      </c>
      <c r="F72" t="str">
        <f>VLOOKUP(E72,atributos!$E$2:$F$193,2,FALSE)</f>
        <v>receitas_correntes_a_classificar</v>
      </c>
      <c r="G72" t="s">
        <v>303</v>
      </c>
      <c r="H72" t="s">
        <v>400</v>
      </c>
      <c r="I72" t="str">
        <f>IFERROR( VLOOKUP(H72,operadores!$D$2:$E$6,2,FALSE),"")</f>
        <v/>
      </c>
      <c r="J72" t="s">
        <v>29</v>
      </c>
      <c r="K72" s="1" t="str">
        <f t="shared" si="16"/>
        <v>%in%</v>
      </c>
      <c r="L72" t="s">
        <v>262</v>
      </c>
      <c r="M72" t="str">
        <f>VLOOKUP(L72,atributos!$A$2:$B$52,2,FALSE)</f>
        <v>nre1_categoria_economica_codigo</v>
      </c>
      <c r="N72" t="s">
        <v>348</v>
      </c>
    </row>
    <row r="73" spans="1:14">
      <c r="A73">
        <v>2024</v>
      </c>
      <c r="B73" t="s">
        <v>5</v>
      </c>
      <c r="C73" t="s">
        <v>295</v>
      </c>
      <c r="D73" t="s">
        <v>307</v>
      </c>
      <c r="E73" t="s">
        <v>354</v>
      </c>
      <c r="F73" t="str">
        <f>VLOOKUP(E73,atributos!$E$2:$F$193,2,FALSE)</f>
        <v>receitas_correntes_a_classificar</v>
      </c>
      <c r="G73" t="s">
        <v>304</v>
      </c>
      <c r="H73" t="s">
        <v>287</v>
      </c>
      <c r="I73" t="str">
        <f>IFERROR( VLOOKUP(H73,operadores!$D$2:$E$6,2,FALSE),"")</f>
        <v xml:space="preserve"> &amp;</v>
      </c>
      <c r="J73" t="s">
        <v>29</v>
      </c>
      <c r="K73" s="1" t="str">
        <f t="shared" si="16"/>
        <v>%in%</v>
      </c>
      <c r="L73" t="s">
        <v>264</v>
      </c>
      <c r="M73" t="str">
        <f>VLOOKUP(L73,atributos!$A$2:$B$52,2,FALSE)</f>
        <v>nre2_origem_receita_codigo_origem</v>
      </c>
      <c r="N73" t="s">
        <v>393</v>
      </c>
    </row>
    <row r="74" spans="1:14">
      <c r="A74">
        <v>2024</v>
      </c>
      <c r="B74" t="s">
        <v>5</v>
      </c>
      <c r="C74" t="s">
        <v>295</v>
      </c>
      <c r="D74" t="s">
        <v>307</v>
      </c>
      <c r="E74" t="s">
        <v>357</v>
      </c>
      <c r="F74" t="str">
        <f>VLOOKUP(E74,atributos!$E$2:$F$193,2,FALSE)</f>
        <v>outras_receitas_correntes</v>
      </c>
      <c r="G74" t="s">
        <v>303</v>
      </c>
      <c r="H74" t="s">
        <v>400</v>
      </c>
      <c r="I74" t="str">
        <f>IFERROR( VLOOKUP(H74,operadores!$D$2:$E$6,2,FALSE),"")</f>
        <v/>
      </c>
      <c r="J74" t="s">
        <v>29</v>
      </c>
      <c r="K74" s="1" t="str">
        <f t="shared" si="16"/>
        <v>%in%</v>
      </c>
      <c r="L74" t="s">
        <v>262</v>
      </c>
      <c r="M74" t="str">
        <f>VLOOKUP(L74,atributos!$A$2:$B$52,2,FALSE)</f>
        <v>nre1_categoria_economica_codigo</v>
      </c>
      <c r="N74" t="s">
        <v>348</v>
      </c>
    </row>
    <row r="75" spans="1:14">
      <c r="A75">
        <v>2024</v>
      </c>
      <c r="B75" t="s">
        <v>5</v>
      </c>
      <c r="C75" t="s">
        <v>295</v>
      </c>
      <c r="D75" t="s">
        <v>307</v>
      </c>
      <c r="E75" t="s">
        <v>357</v>
      </c>
      <c r="F75" t="str">
        <f>VLOOKUP(E75,atributos!$E$2:$F$193,2,FALSE)</f>
        <v>outras_receitas_correntes</v>
      </c>
      <c r="G75" t="s">
        <v>304</v>
      </c>
      <c r="H75" t="s">
        <v>287</v>
      </c>
      <c r="I75" t="str">
        <f>IFERROR( VLOOKUP(H75,operadores!$D$2:$E$6,2,FALSE),"")</f>
        <v xml:space="preserve"> &amp;</v>
      </c>
      <c r="J75" t="s">
        <v>29</v>
      </c>
      <c r="K75" s="1" t="str">
        <f t="shared" si="16"/>
        <v>%in%</v>
      </c>
      <c r="L75" t="s">
        <v>264</v>
      </c>
      <c r="M75" t="str">
        <f>VLOOKUP(L75,atributos!$A$2:$B$52,2,FALSE)</f>
        <v>nre2_origem_receita_codigo_origem</v>
      </c>
      <c r="N75" t="s">
        <v>311</v>
      </c>
    </row>
    <row r="76" spans="1:14">
      <c r="A76">
        <v>2024</v>
      </c>
      <c r="B76" t="s">
        <v>5</v>
      </c>
      <c r="C76" t="s">
        <v>295</v>
      </c>
      <c r="D76" t="s">
        <v>307</v>
      </c>
      <c r="E76" t="s">
        <v>358</v>
      </c>
      <c r="F76" t="str">
        <f>VLOOKUP(E76,atributos!$E$2:$F$193,2,FALSE)</f>
        <v>receitas_de_capital</v>
      </c>
      <c r="G76" t="s">
        <v>303</v>
      </c>
      <c r="H76" t="s">
        <v>400</v>
      </c>
      <c r="I76" t="str">
        <f>IFERROR( VLOOKUP(H76,operadores!$D$2:$E$6,2,FALSE),"")</f>
        <v/>
      </c>
      <c r="J76" t="s">
        <v>29</v>
      </c>
      <c r="K76" s="1" t="str">
        <f t="shared" si="16"/>
        <v>%in%</v>
      </c>
      <c r="L76" t="s">
        <v>262</v>
      </c>
      <c r="M76" t="str">
        <f>VLOOKUP(L76,atributos!$A$2:$B$52,2,FALSE)</f>
        <v>nre1_categoria_economica_codigo</v>
      </c>
      <c r="N76" t="s">
        <v>394</v>
      </c>
    </row>
    <row r="77" spans="1:14">
      <c r="A77">
        <v>2024</v>
      </c>
      <c r="B77" t="s">
        <v>5</v>
      </c>
      <c r="C77" t="s">
        <v>295</v>
      </c>
      <c r="D77" t="s">
        <v>307</v>
      </c>
      <c r="E77" t="s">
        <v>359</v>
      </c>
      <c r="F77" t="str">
        <f>VLOOKUP(E77,atributos!$E$2:$F$193,2,FALSE)</f>
        <v>operacoes_de_credito</v>
      </c>
      <c r="G77" t="s">
        <v>303</v>
      </c>
      <c r="H77" t="s">
        <v>400</v>
      </c>
      <c r="I77" t="str">
        <f>IFERROR( VLOOKUP(H77,operadores!$D$2:$E$6,2,FALSE),"")</f>
        <v/>
      </c>
      <c r="J77" t="s">
        <v>29</v>
      </c>
      <c r="K77" s="1" t="str">
        <f t="shared" si="16"/>
        <v>%in%</v>
      </c>
      <c r="L77" t="s">
        <v>262</v>
      </c>
      <c r="M77" t="str">
        <f>VLOOKUP(L77,atributos!$A$2:$B$52,2,FALSE)</f>
        <v>nre1_categoria_economica_codigo</v>
      </c>
      <c r="N77" t="s">
        <v>394</v>
      </c>
    </row>
    <row r="78" spans="1:14">
      <c r="A78">
        <v>2024</v>
      </c>
      <c r="B78" t="s">
        <v>5</v>
      </c>
      <c r="C78" t="s">
        <v>295</v>
      </c>
      <c r="D78" t="s">
        <v>307</v>
      </c>
      <c r="E78" t="s">
        <v>359</v>
      </c>
      <c r="F78" t="str">
        <f>VLOOKUP(E78,atributos!$E$2:$F$193,2,FALSE)</f>
        <v>operacoes_de_credito</v>
      </c>
      <c r="G78" t="s">
        <v>304</v>
      </c>
      <c r="H78" t="s">
        <v>287</v>
      </c>
      <c r="I78" t="str">
        <f>IFERROR( VLOOKUP(H78,operadores!$D$2:$E$6,2,FALSE),"")</f>
        <v xml:space="preserve"> &amp;</v>
      </c>
      <c r="J78" t="s">
        <v>29</v>
      </c>
      <c r="K78" s="1" t="str">
        <f t="shared" si="16"/>
        <v>%in%</v>
      </c>
      <c r="L78" t="s">
        <v>264</v>
      </c>
      <c r="M78" t="str">
        <f>VLOOKUP(L78,atributos!$A$2:$B$52,2,FALSE)</f>
        <v>nre2_origem_receita_codigo_origem</v>
      </c>
      <c r="N78" t="s">
        <v>309</v>
      </c>
    </row>
    <row r="79" spans="1:14">
      <c r="A79">
        <v>2024</v>
      </c>
      <c r="B79" t="s">
        <v>5</v>
      </c>
      <c r="C79" t="s">
        <v>295</v>
      </c>
      <c r="D79" t="s">
        <v>307</v>
      </c>
      <c r="E79" t="s">
        <v>360</v>
      </c>
      <c r="F79" t="str">
        <f>VLOOKUP(E79,atributos!$E$2:$F$193,2,FALSE)</f>
        <v>alienacao_de_bens</v>
      </c>
      <c r="G79" t="s">
        <v>303</v>
      </c>
      <c r="H79" t="s">
        <v>400</v>
      </c>
      <c r="I79" t="str">
        <f>IFERROR( VLOOKUP(H79,operadores!$D$2:$E$6,2,FALSE),"")</f>
        <v/>
      </c>
      <c r="J79" t="s">
        <v>29</v>
      </c>
      <c r="K79" s="1" t="str">
        <f t="shared" si="16"/>
        <v>%in%</v>
      </c>
      <c r="L79" t="s">
        <v>262</v>
      </c>
      <c r="M79" t="str">
        <f>VLOOKUP(L79,atributos!$A$2:$B$52,2,FALSE)</f>
        <v>nre1_categoria_economica_codigo</v>
      </c>
      <c r="N79" t="s">
        <v>394</v>
      </c>
    </row>
    <row r="80" spans="1:14">
      <c r="A80">
        <v>2024</v>
      </c>
      <c r="B80" t="s">
        <v>5</v>
      </c>
      <c r="C80" t="s">
        <v>295</v>
      </c>
      <c r="D80" t="s">
        <v>307</v>
      </c>
      <c r="E80" t="s">
        <v>360</v>
      </c>
      <c r="F80" t="str">
        <f>VLOOKUP(E80,atributos!$E$2:$F$193,2,FALSE)</f>
        <v>alienacao_de_bens</v>
      </c>
      <c r="G80" t="s">
        <v>304</v>
      </c>
      <c r="H80" t="s">
        <v>287</v>
      </c>
      <c r="I80" t="str">
        <f>IFERROR( VLOOKUP(H80,operadores!$D$2:$E$6,2,FALSE),"")</f>
        <v xml:space="preserve"> &amp;</v>
      </c>
      <c r="J80" t="s">
        <v>29</v>
      </c>
      <c r="K80" s="1" t="str">
        <f t="shared" si="16"/>
        <v>%in%</v>
      </c>
      <c r="L80" t="s">
        <v>264</v>
      </c>
      <c r="M80" t="str">
        <f>VLOOKUP(L80,atributos!$A$2:$B$52,2,FALSE)</f>
        <v>nre2_origem_receita_codigo_origem</v>
      </c>
      <c r="N80" t="s">
        <v>296</v>
      </c>
    </row>
    <row r="81" spans="1:14">
      <c r="A81">
        <v>2024</v>
      </c>
      <c r="B81" t="s">
        <v>5</v>
      </c>
      <c r="C81" t="s">
        <v>295</v>
      </c>
      <c r="D81" t="s">
        <v>307</v>
      </c>
      <c r="E81" t="s">
        <v>361</v>
      </c>
      <c r="F81" t="str">
        <f>VLOOKUP(E81,atributos!$E$2:$F$193,2,FALSE)</f>
        <v>transferencias_de_capital</v>
      </c>
      <c r="G81" t="s">
        <v>303</v>
      </c>
      <c r="H81" t="s">
        <v>400</v>
      </c>
      <c r="I81" t="str">
        <f>IFERROR( VLOOKUP(H81,operadores!$D$2:$E$6,2,FALSE),"")</f>
        <v/>
      </c>
      <c r="J81" t="s">
        <v>29</v>
      </c>
      <c r="K81" s="1" t="str">
        <f t="shared" si="16"/>
        <v>%in%</v>
      </c>
      <c r="L81" t="s">
        <v>262</v>
      </c>
      <c r="M81" t="str">
        <f>VLOOKUP(L81,atributos!$A$2:$B$52,2,FALSE)</f>
        <v>nre1_categoria_economica_codigo</v>
      </c>
      <c r="N81" t="s">
        <v>296</v>
      </c>
    </row>
    <row r="82" spans="1:14">
      <c r="A82">
        <v>2024</v>
      </c>
      <c r="B82" t="s">
        <v>5</v>
      </c>
      <c r="C82" t="s">
        <v>295</v>
      </c>
      <c r="D82" t="s">
        <v>307</v>
      </c>
      <c r="E82" t="s">
        <v>361</v>
      </c>
      <c r="F82" t="str">
        <f>VLOOKUP(E82,atributos!$E$2:$F$193,2,FALSE)</f>
        <v>transferencias_de_capital</v>
      </c>
      <c r="G82" t="s">
        <v>304</v>
      </c>
      <c r="H82" t="s">
        <v>287</v>
      </c>
      <c r="I82" t="str">
        <f>IFERROR( VLOOKUP(H82,operadores!$D$2:$E$6,2,FALSE),"")</f>
        <v xml:space="preserve"> &amp;</v>
      </c>
      <c r="J82" t="s">
        <v>29</v>
      </c>
      <c r="K82" s="1" t="str">
        <f t="shared" si="16"/>
        <v>%in%</v>
      </c>
      <c r="L82" t="s">
        <v>264</v>
      </c>
      <c r="M82" t="str">
        <f>VLOOKUP(L82,atributos!$A$2:$B$52,2,FALSE)</f>
        <v>nre2_origem_receita_codigo_origem</v>
      </c>
      <c r="N82" t="s">
        <v>389</v>
      </c>
    </row>
    <row r="83" spans="1:14">
      <c r="A83">
        <v>2024</v>
      </c>
      <c r="B83" t="s">
        <v>5</v>
      </c>
      <c r="C83" t="s">
        <v>295</v>
      </c>
      <c r="D83" t="s">
        <v>307</v>
      </c>
      <c r="E83" t="s">
        <v>340</v>
      </c>
      <c r="F83" t="str">
        <f>VLOOKUP(E83,atributos!$E$2:$F$193,2,FALSE)</f>
        <v>outras_receitas_de_capital</v>
      </c>
      <c r="G83" t="s">
        <v>303</v>
      </c>
      <c r="H83" t="s">
        <v>400</v>
      </c>
      <c r="I83" t="str">
        <f>IFERROR( VLOOKUP(H83,operadores!$D$2:$E$6,2,FALSE),"")</f>
        <v/>
      </c>
      <c r="J83" t="s">
        <v>29</v>
      </c>
      <c r="K83" s="1" t="str">
        <f t="shared" si="16"/>
        <v>%in%</v>
      </c>
      <c r="L83" t="s">
        <v>262</v>
      </c>
      <c r="M83" t="str">
        <f>VLOOKUP(L83,atributos!$A$2:$B$52,2,FALSE)</f>
        <v>nre1_categoria_economica_codigo</v>
      </c>
      <c r="N83" t="s">
        <v>394</v>
      </c>
    </row>
    <row r="84" spans="1:14">
      <c r="A84">
        <v>2024</v>
      </c>
      <c r="B84" t="s">
        <v>5</v>
      </c>
      <c r="C84" t="s">
        <v>295</v>
      </c>
      <c r="D84" t="s">
        <v>307</v>
      </c>
      <c r="E84" t="s">
        <v>340</v>
      </c>
      <c r="F84" t="str">
        <f>VLOOKUP(E84,atributos!$E$2:$F$193,2,FALSE)</f>
        <v>outras_receitas_de_capital</v>
      </c>
      <c r="G84" t="s">
        <v>304</v>
      </c>
      <c r="H84" t="s">
        <v>287</v>
      </c>
      <c r="I84" t="str">
        <f>IFERROR( VLOOKUP(H84,operadores!$D$2:$E$6,2,FALSE),"")</f>
        <v xml:space="preserve"> &amp;</v>
      </c>
      <c r="J84" t="s">
        <v>29</v>
      </c>
      <c r="K84" s="1" t="str">
        <f t="shared" si="16"/>
        <v>%in%</v>
      </c>
      <c r="L84" t="s">
        <v>264</v>
      </c>
      <c r="M84" t="str">
        <f>VLOOKUP(L84,atributos!$A$2:$B$52,2,FALSE)</f>
        <v>nre2_origem_receita_codigo_origem</v>
      </c>
      <c r="N84" t="s">
        <v>390</v>
      </c>
    </row>
    <row r="85" spans="1:14">
      <c r="A85">
        <v>2024</v>
      </c>
      <c r="B85" t="s">
        <v>5</v>
      </c>
      <c r="C85" t="s">
        <v>295</v>
      </c>
      <c r="D85" t="s">
        <v>10</v>
      </c>
      <c r="E85" t="s">
        <v>365</v>
      </c>
      <c r="F85" t="str">
        <f>VLOOKUP(E85,atributos!$E$2:$F$193,2,FALSE)</f>
        <v>despesas_correntes</v>
      </c>
      <c r="G85" t="s">
        <v>303</v>
      </c>
      <c r="H85" t="s">
        <v>400</v>
      </c>
      <c r="I85" t="str">
        <f>IFERROR( VLOOKUP(H85,operadores!$D$2:$E$6,2,FALSE),"")</f>
        <v/>
      </c>
      <c r="J85" t="s">
        <v>29</v>
      </c>
      <c r="K85" s="1" t="str">
        <f t="shared" si="16"/>
        <v>%in%</v>
      </c>
      <c r="L85" t="s">
        <v>239</v>
      </c>
      <c r="M85" t="str">
        <f>VLOOKUP(L85,atributos!$A$2:$B$52,2,FALSE)</f>
        <v>grupo_despesa_codigo_grupo</v>
      </c>
      <c r="N85" t="s">
        <v>396</v>
      </c>
    </row>
    <row r="86" spans="1:14">
      <c r="A86">
        <v>2024</v>
      </c>
      <c r="B86" t="s">
        <v>5</v>
      </c>
      <c r="C86" t="s">
        <v>295</v>
      </c>
      <c r="D86" t="s">
        <v>10</v>
      </c>
      <c r="E86" t="s">
        <v>362</v>
      </c>
      <c r="F86" t="str">
        <f>VLOOKUP(E86,atributos!$E$2:$F$193,2,FALSE)</f>
        <v>pessoal_e_encargos_sociais</v>
      </c>
      <c r="G86" t="s">
        <v>303</v>
      </c>
      <c r="H86" t="s">
        <v>400</v>
      </c>
      <c r="I86" t="str">
        <f>IFERROR( VLOOKUP(H86,operadores!$D$2:$E$6,2,FALSE),"")</f>
        <v/>
      </c>
      <c r="J86" t="s">
        <v>29</v>
      </c>
      <c r="K86" s="1" t="str">
        <f t="shared" ref="K86:K89" si="17">VLOOKUP(J86,operador_tg,2,FALSE)</f>
        <v>%in%</v>
      </c>
      <c r="L86" t="s">
        <v>239</v>
      </c>
      <c r="M86" t="str">
        <f>VLOOKUP(L86,atributos!$A$2:$B$52,2,FALSE)</f>
        <v>grupo_despesa_codigo_grupo</v>
      </c>
      <c r="N86" t="s">
        <v>309</v>
      </c>
    </row>
    <row r="87" spans="1:14">
      <c r="A87">
        <v>2024</v>
      </c>
      <c r="B87" t="s">
        <v>5</v>
      </c>
      <c r="C87" t="s">
        <v>295</v>
      </c>
      <c r="D87" t="s">
        <v>10</v>
      </c>
      <c r="E87" t="s">
        <v>364</v>
      </c>
      <c r="F87" t="str">
        <f>VLOOKUP(E87,atributos!$E$2:$F$193,2,FALSE)</f>
        <v>juros_e_encargos_da_divida</v>
      </c>
      <c r="G87" t="s">
        <v>303</v>
      </c>
      <c r="H87" t="s">
        <v>400</v>
      </c>
      <c r="I87" t="str">
        <f>IFERROR( VLOOKUP(H87,operadores!$D$2:$E$6,2,FALSE),"")</f>
        <v/>
      </c>
      <c r="J87" t="s">
        <v>29</v>
      </c>
      <c r="K87" s="1" t="str">
        <f t="shared" si="17"/>
        <v>%in%</v>
      </c>
      <c r="L87" t="s">
        <v>239</v>
      </c>
      <c r="M87" t="str">
        <f>VLOOKUP(L87,atributos!$A$2:$B$52,2,FALSE)</f>
        <v>grupo_despesa_codigo_grupo</v>
      </c>
      <c r="N87" t="s">
        <v>296</v>
      </c>
    </row>
    <row r="88" spans="1:14">
      <c r="A88">
        <v>2024</v>
      </c>
      <c r="B88" t="s">
        <v>5</v>
      </c>
      <c r="C88" t="s">
        <v>295</v>
      </c>
      <c r="D88" t="s">
        <v>10</v>
      </c>
      <c r="E88" t="s">
        <v>398</v>
      </c>
      <c r="F88" t="str">
        <f>VLOOKUP(E88,atributos!$E$2:$F$193,2,FALSE)</f>
        <v>outras_despesas_correntes</v>
      </c>
      <c r="G88" t="s">
        <v>303</v>
      </c>
      <c r="H88" t="s">
        <v>400</v>
      </c>
      <c r="I88" t="str">
        <f>IFERROR( VLOOKUP(H88,operadores!$D$2:$E$6,2,FALSE),"")</f>
        <v/>
      </c>
      <c r="J88" t="s">
        <v>29</v>
      </c>
      <c r="K88" s="1" t="str">
        <f t="shared" si="17"/>
        <v>%in%</v>
      </c>
      <c r="L88" t="s">
        <v>239</v>
      </c>
      <c r="M88" t="str">
        <f>VLOOKUP(L88,atributos!$A$2:$B$52,2,FALSE)</f>
        <v>grupo_despesa_codigo_grupo</v>
      </c>
      <c r="N88" t="s">
        <v>275</v>
      </c>
    </row>
    <row r="89" spans="1:14">
      <c r="A89">
        <v>2024</v>
      </c>
      <c r="B89" t="s">
        <v>5</v>
      </c>
      <c r="C89" t="s">
        <v>295</v>
      </c>
      <c r="D89" t="s">
        <v>10</v>
      </c>
      <c r="E89" t="s">
        <v>366</v>
      </c>
      <c r="F89" t="str">
        <f>VLOOKUP(E89,atributos!$E$2:$F$193,2,FALSE)</f>
        <v>despesas_de_capital</v>
      </c>
      <c r="G89" t="s">
        <v>303</v>
      </c>
      <c r="H89" t="s">
        <v>400</v>
      </c>
      <c r="I89" t="str">
        <f>IFERROR( VLOOKUP(H89,operadores!$D$2:$E$6,2,FALSE),"")</f>
        <v/>
      </c>
      <c r="J89" t="s">
        <v>29</v>
      </c>
      <c r="K89" s="1" t="str">
        <f t="shared" si="17"/>
        <v>%in%</v>
      </c>
      <c r="L89" t="s">
        <v>239</v>
      </c>
      <c r="M89" t="str">
        <f>VLOOKUP(L89,atributos!$A$2:$B$52,2,FALSE)</f>
        <v>grupo_despesa_codigo_grupo</v>
      </c>
      <c r="N89" t="s">
        <v>397</v>
      </c>
    </row>
    <row r="90" spans="1:14">
      <c r="A90">
        <v>2024</v>
      </c>
      <c r="B90" t="s">
        <v>5</v>
      </c>
      <c r="C90" t="s">
        <v>295</v>
      </c>
      <c r="D90" t="s">
        <v>10</v>
      </c>
      <c r="E90" t="s">
        <v>367</v>
      </c>
      <c r="F90" t="str">
        <f>VLOOKUP(E90,atributos!$E$2:$F$193,2,FALSE)</f>
        <v>investimentos</v>
      </c>
      <c r="G90" t="s">
        <v>303</v>
      </c>
      <c r="H90" t="s">
        <v>400</v>
      </c>
      <c r="I90" t="str">
        <f>IFERROR( VLOOKUP(H90,operadores!$D$2:$E$6,2,FALSE),"")</f>
        <v/>
      </c>
      <c r="J90" t="s">
        <v>29</v>
      </c>
      <c r="K90" s="1" t="str">
        <f t="shared" ref="K90:K92" si="18">VLOOKUP(J90,operador_tg,2,FALSE)</f>
        <v>%in%</v>
      </c>
      <c r="L90" t="s">
        <v>239</v>
      </c>
      <c r="M90" t="str">
        <f>VLOOKUP(L90,atributos!$A$2:$B$52,2,FALSE)</f>
        <v>grupo_despesa_codigo_grupo</v>
      </c>
      <c r="N90" t="s">
        <v>389</v>
      </c>
    </row>
    <row r="91" spans="1:14">
      <c r="A91">
        <v>2024</v>
      </c>
      <c r="B91" t="s">
        <v>5</v>
      </c>
      <c r="C91" t="s">
        <v>295</v>
      </c>
      <c r="D91" t="s">
        <v>10</v>
      </c>
      <c r="E91" t="s">
        <v>368</v>
      </c>
      <c r="F91" t="str">
        <f>VLOOKUP(E91,atributos!$E$2:$F$193,2,FALSE)</f>
        <v>inversoes_financeiras</v>
      </c>
      <c r="G91" t="s">
        <v>303</v>
      </c>
      <c r="H91" t="s">
        <v>400</v>
      </c>
      <c r="I91" t="str">
        <f>IFERROR( VLOOKUP(H91,operadores!$D$2:$E$6,2,FALSE),"")</f>
        <v/>
      </c>
      <c r="J91" t="s">
        <v>29</v>
      </c>
      <c r="K91" s="1" t="str">
        <f t="shared" si="18"/>
        <v>%in%</v>
      </c>
      <c r="L91" t="s">
        <v>239</v>
      </c>
      <c r="M91" t="str">
        <f>VLOOKUP(L91,atributos!$A$2:$B$52,2,FALSE)</f>
        <v>grupo_despesa_codigo_grupo</v>
      </c>
      <c r="N91" t="s">
        <v>390</v>
      </c>
    </row>
    <row r="92" spans="1:14">
      <c r="A92">
        <v>2024</v>
      </c>
      <c r="B92" t="s">
        <v>5</v>
      </c>
      <c r="C92" t="s">
        <v>295</v>
      </c>
      <c r="D92" t="s">
        <v>10</v>
      </c>
      <c r="E92" t="s">
        <v>369</v>
      </c>
      <c r="F92" t="str">
        <f>VLOOKUP(E92,atributos!$E$2:$F$193,2,FALSE)</f>
        <v>amortizacao_da_divida</v>
      </c>
      <c r="G92" t="s">
        <v>303</v>
      </c>
      <c r="H92" t="s">
        <v>400</v>
      </c>
      <c r="I92" t="str">
        <f>IFERROR( VLOOKUP(H92,operadores!$D$2:$E$6,2,FALSE),"")</f>
        <v/>
      </c>
      <c r="J92" t="s">
        <v>29</v>
      </c>
      <c r="K92" s="1" t="str">
        <f t="shared" si="18"/>
        <v>%in%</v>
      </c>
      <c r="L92" t="s">
        <v>239</v>
      </c>
      <c r="M92" t="str">
        <f>VLOOKUP(L92,atributos!$A$2:$B$52,2,FALSE)</f>
        <v>grupo_despesa_codigo_grupo</v>
      </c>
      <c r="N92" t="s">
        <v>391</v>
      </c>
    </row>
    <row r="93" spans="1:14">
      <c r="I93" t="str">
        <f>IFERROR( VLOOKUP(H93,operadores!$D$2:$E$6,2,FALSE),"")</f>
        <v/>
      </c>
    </row>
    <row r="94" spans="1:14">
      <c r="I94" t="str">
        <f>IFERROR( VLOOKUP(H94,operadores!$D$2:$E$6,2,FALSE),"")</f>
        <v/>
      </c>
    </row>
    <row r="95" spans="1:14">
      <c r="I95" t="str">
        <f>IFERROR( VLOOKUP(H95,operadores!$D$2:$E$6,2,FALSE),"")</f>
        <v/>
      </c>
    </row>
    <row r="96" spans="1:14">
      <c r="I96" t="str">
        <f>IFERROR( VLOOKUP(H96,operadores!$D$2:$E$6,2,FALSE),"")</f>
        <v/>
      </c>
    </row>
    <row r="97" spans="9:9">
      <c r="I97" t="str">
        <f>IFERROR( VLOOKUP(H97,operadores!$D$2:$E$6,2,FALSE),"")</f>
        <v/>
      </c>
    </row>
    <row r="98" spans="9:9">
      <c r="I98" t="str">
        <f>IFERROR( VLOOKUP(H98,operadores!$D$2:$E$6,2,FALSE),"")</f>
        <v/>
      </c>
    </row>
    <row r="99" spans="9:9">
      <c r="I99" t="str">
        <f>IFERROR( VLOOKUP(H99,operadores!$D$2:$E$6,2,FALSE),"")</f>
        <v/>
      </c>
    </row>
    <row r="100" spans="9:9">
      <c r="I100" t="str">
        <f>IFERROR( VLOOKUP(H100,operadores!$D$2:$E$6,2,FALSE),"")</f>
        <v/>
      </c>
    </row>
    <row r="101" spans="9:9">
      <c r="I101" t="str">
        <f>IFERROR( VLOOKUP(H101,operadores!$D$2:$E$6,2,FALSE),"")</f>
        <v/>
      </c>
    </row>
    <row r="102" spans="9:9">
      <c r="I102" t="str">
        <f>IFERROR( VLOOKUP(H102,operadores!$D$2:$E$6,2,FALSE),"")</f>
        <v/>
      </c>
    </row>
    <row r="103" spans="9:9">
      <c r="I103" t="str">
        <f>IFERROR( VLOOKUP(H103,operadores!$D$2:$E$6,2,FALSE),"")</f>
        <v/>
      </c>
    </row>
    <row r="104" spans="9:9">
      <c r="I104" t="str">
        <f>IFERROR( VLOOKUP(H104,operadores!$D$2:$E$6,2,FALSE),"")</f>
        <v/>
      </c>
    </row>
    <row r="105" spans="9:9">
      <c r="I105" t="str">
        <f>IFERROR( VLOOKUP(H105,operadores!$D$2:$E$6,2,FALSE),"")</f>
        <v/>
      </c>
    </row>
    <row r="106" spans="9:9">
      <c r="I106" t="str">
        <f>IFERROR( VLOOKUP(H106,operadores!$D$2:$E$6,2,FALSE),"")</f>
        <v/>
      </c>
    </row>
    <row r="107" spans="9:9">
      <c r="I107" t="str">
        <f>IFERROR( VLOOKUP(H107,operadores!$D$2:$E$6,2,FALSE),"")</f>
        <v/>
      </c>
    </row>
    <row r="108" spans="9:9">
      <c r="I108" t="str">
        <f>IFERROR( VLOOKUP(H108,operadores!$D$2:$E$6,2,FALSE),"")</f>
        <v/>
      </c>
    </row>
    <row r="109" spans="9:9">
      <c r="I109" t="str">
        <f>IFERROR( VLOOKUP(H109,operadores!$D$2:$E$6,2,FALSE),"")</f>
        <v/>
      </c>
    </row>
    <row r="110" spans="9:9">
      <c r="I110" t="str">
        <f>IFERROR( VLOOKUP(H110,operadores!$D$2:$E$6,2,FALSE),"")</f>
        <v/>
      </c>
    </row>
    <row r="111" spans="9:9">
      <c r="I111" t="str">
        <f>IFERROR( VLOOKUP(H111,operadores!$D$2:$E$6,2,FALSE),"")</f>
        <v/>
      </c>
    </row>
    <row r="112" spans="9:9">
      <c r="I112" t="str">
        <f>IFERROR( VLOOKUP(H112,operadores!$D$2:$E$6,2,FALSE),"")</f>
        <v/>
      </c>
    </row>
    <row r="113" spans="9:9">
      <c r="I113" t="str">
        <f>IFERROR( VLOOKUP(H113,operadores!$D$2:$E$6,2,FALSE),"")</f>
        <v/>
      </c>
    </row>
    <row r="114" spans="9:9">
      <c r="I114" t="str">
        <f>IFERROR( VLOOKUP(H114,operadores!$D$2:$E$6,2,FALSE),"")</f>
        <v/>
      </c>
    </row>
    <row r="115" spans="9:9">
      <c r="I115" t="str">
        <f>IFERROR( VLOOKUP(H115,operadores!$D$2:$E$6,2,FALSE),"")</f>
        <v/>
      </c>
    </row>
    <row r="116" spans="9:9">
      <c r="I116" t="str">
        <f>IFERROR( VLOOKUP(H116,operadores!$D$2:$E$6,2,FALSE),"")</f>
        <v/>
      </c>
    </row>
    <row r="117" spans="9:9">
      <c r="I117" t="str">
        <f>IFERROR( VLOOKUP(H117,operadores!$D$2:$E$6,2,FALSE),"")</f>
        <v/>
      </c>
    </row>
    <row r="118" spans="9:9">
      <c r="I118" t="str">
        <f>IFERROR( VLOOKUP(H118,operadores!$D$2:$E$6,2,FALSE),"")</f>
        <v/>
      </c>
    </row>
    <row r="119" spans="9:9">
      <c r="I119" t="str">
        <f>IFERROR( VLOOKUP(H119,operadores!$D$2:$E$6,2,FALSE),"")</f>
        <v/>
      </c>
    </row>
    <row r="120" spans="9:9">
      <c r="I120" t="str">
        <f>IFERROR( VLOOKUP(H120,operadores!$D$2:$E$6,2,FALSE),"")</f>
        <v/>
      </c>
    </row>
    <row r="121" spans="9:9">
      <c r="I121" t="str">
        <f>IFERROR( VLOOKUP(H121,operadores!$D$2:$E$6,2,FALSE),"")</f>
        <v/>
      </c>
    </row>
    <row r="122" spans="9:9">
      <c r="I122" t="str">
        <f>IFERROR( VLOOKUP(H122,operadores!$D$2:$E$6,2,FALSE),"")</f>
        <v/>
      </c>
    </row>
    <row r="123" spans="9:9">
      <c r="I123" t="str">
        <f>IFERROR( VLOOKUP(H123,operadores!$D$2:$E$6,2,FALSE),"")</f>
        <v/>
      </c>
    </row>
    <row r="124" spans="9:9">
      <c r="I124" t="str">
        <f>IFERROR( VLOOKUP(H124,operadores!$D$2:$E$6,2,FALSE),"")</f>
        <v/>
      </c>
    </row>
    <row r="125" spans="9:9">
      <c r="I125" t="str">
        <f>IFERROR( VLOOKUP(H125,operadores!$D$2:$E$6,2,FALSE),"")</f>
        <v/>
      </c>
    </row>
    <row r="126" spans="9:9">
      <c r="I126" t="str">
        <f>IFERROR( VLOOKUP(H126,operadores!$D$2:$E$6,2,FALSE),"")</f>
        <v/>
      </c>
    </row>
    <row r="127" spans="9:9">
      <c r="I127" t="str">
        <f>IFERROR( VLOOKUP(H127,operadores!$D$2:$E$6,2,FALSE),"")</f>
        <v/>
      </c>
    </row>
    <row r="128" spans="9:9">
      <c r="I128" t="str">
        <f>IFERROR( VLOOKUP(H128,operadores!$D$2:$E$6,2,FALSE),"")</f>
        <v/>
      </c>
    </row>
    <row r="129" spans="9:9">
      <c r="I129" t="str">
        <f>IFERROR( VLOOKUP(H129,operadores!$D$2:$E$6,2,FALSE),"")</f>
        <v/>
      </c>
    </row>
    <row r="130" spans="9:9">
      <c r="I130" t="str">
        <f>IFERROR( VLOOKUP(H130,operadores!$D$2:$E$6,2,FALSE),"")</f>
        <v/>
      </c>
    </row>
    <row r="131" spans="9:9">
      <c r="I131" t="str">
        <f>IFERROR( VLOOKUP(H131,operadores!$D$2:$E$6,2,FALSE),"")</f>
        <v/>
      </c>
    </row>
    <row r="132" spans="9:9">
      <c r="I132" t="str">
        <f>IFERROR( VLOOKUP(H132,operadores!$D$2:$E$6,2,FALSE),"")</f>
        <v/>
      </c>
    </row>
    <row r="133" spans="9:9">
      <c r="I133" t="str">
        <f>IFERROR( VLOOKUP(H133,operadores!$D$2:$E$6,2,FALSE),"")</f>
        <v/>
      </c>
    </row>
    <row r="134" spans="9:9">
      <c r="I134" t="str">
        <f>IFERROR( VLOOKUP(H134,operadores!$D$2:$E$6,2,FALSE),"")</f>
        <v/>
      </c>
    </row>
    <row r="135" spans="9:9">
      <c r="I135" t="str">
        <f>IFERROR( VLOOKUP(H135,operadores!$D$2:$E$6,2,FALSE),"")</f>
        <v/>
      </c>
    </row>
    <row r="136" spans="9:9">
      <c r="I136" t="str">
        <f>IFERROR( VLOOKUP(H136,operadores!$D$2:$E$6,2,FALSE),"")</f>
        <v/>
      </c>
    </row>
    <row r="137" spans="9:9">
      <c r="I137" t="str">
        <f>IFERROR( VLOOKUP(H137,operadores!$D$2:$E$6,2,FALSE),"")</f>
        <v/>
      </c>
    </row>
    <row r="138" spans="9:9">
      <c r="I138" t="str">
        <f>IFERROR( VLOOKUP(H138,operadores!$D$2:$E$6,2,FALSE),"")</f>
        <v/>
      </c>
    </row>
    <row r="139" spans="9:9">
      <c r="I139" t="str">
        <f>IFERROR( VLOOKUP(H139,operadores!$D$2:$E$6,2,FALSE),"")</f>
        <v/>
      </c>
    </row>
    <row r="140" spans="9:9">
      <c r="I140" t="str">
        <f>IFERROR( VLOOKUP(H140,operadores!$D$2:$E$6,2,FALSE),"")</f>
        <v/>
      </c>
    </row>
    <row r="141" spans="9:9">
      <c r="I141" t="str">
        <f>IFERROR( VLOOKUP(H141,operadores!$D$2:$E$6,2,FALSE),"")</f>
        <v/>
      </c>
    </row>
    <row r="142" spans="9:9">
      <c r="I142" t="str">
        <f>IFERROR( VLOOKUP(H142,operadores!$D$2:$E$6,2,FALSE),"")</f>
        <v/>
      </c>
    </row>
    <row r="143" spans="9:9">
      <c r="I143" t="str">
        <f>IFERROR( VLOOKUP(H143,operadores!$D$2:$E$6,2,FALSE),"")</f>
        <v/>
      </c>
    </row>
    <row r="144" spans="9:9">
      <c r="I144" t="str">
        <f>IFERROR( VLOOKUP(H144,operadores!$D$2:$E$6,2,FALSE),"")</f>
        <v/>
      </c>
    </row>
    <row r="145" spans="9:9">
      <c r="I145" t="str">
        <f>IFERROR( VLOOKUP(H145,operadores!$D$2:$E$6,2,FALSE),"")</f>
        <v/>
      </c>
    </row>
    <row r="146" spans="9:9">
      <c r="I146" t="str">
        <f>IFERROR( VLOOKUP(H146,operadores!$D$2:$E$6,2,FALSE),"")</f>
        <v/>
      </c>
    </row>
    <row r="147" spans="9:9">
      <c r="I147" t="str">
        <f>IFERROR( VLOOKUP(H147,operadores!$D$2:$E$6,2,FALSE),"")</f>
        <v/>
      </c>
    </row>
    <row r="148" spans="9:9">
      <c r="I148" t="str">
        <f>IFERROR( VLOOKUP(H148,operadores!$D$2:$E$6,2,FALSE),"")</f>
        <v/>
      </c>
    </row>
    <row r="149" spans="9:9">
      <c r="I149" t="str">
        <f>IFERROR( VLOOKUP(H149,operadores!$D$2:$E$6,2,FALSE),"")</f>
        <v/>
      </c>
    </row>
    <row r="150" spans="9:9">
      <c r="I150" t="str">
        <f>IFERROR( VLOOKUP(H150,operadores!$D$2:$E$6,2,FALSE),"")</f>
        <v/>
      </c>
    </row>
    <row r="151" spans="9:9">
      <c r="I151" t="str">
        <f>IFERROR( VLOOKUP(H151,operadores!$D$2:$E$6,2,FALSE),"")</f>
        <v/>
      </c>
    </row>
    <row r="152" spans="9:9">
      <c r="I152" t="str">
        <f>IFERROR( VLOOKUP(H152,operadores!$D$2:$E$6,2,FALSE),"")</f>
        <v/>
      </c>
    </row>
    <row r="153" spans="9:9">
      <c r="I153" t="str">
        <f>IFERROR( VLOOKUP(H153,operadores!$D$2:$E$6,2,FALSE),"")</f>
        <v/>
      </c>
    </row>
    <row r="154" spans="9:9">
      <c r="I154" t="str">
        <f>IFERROR( VLOOKUP(H154,operadores!$D$2:$E$6,2,FALSE),"")</f>
        <v/>
      </c>
    </row>
    <row r="155" spans="9:9">
      <c r="I155" t="str">
        <f>IFERROR( VLOOKUP(H155,operadores!$D$2:$E$6,2,FALSE),"")</f>
        <v/>
      </c>
    </row>
    <row r="156" spans="9:9">
      <c r="I156" t="str">
        <f>IFERROR( VLOOKUP(H156,operadores!$D$2:$E$6,2,FALSE),"")</f>
        <v/>
      </c>
    </row>
    <row r="157" spans="9:9">
      <c r="I157" t="str">
        <f>IFERROR( VLOOKUP(H157,operadores!$D$2:$E$6,2,FALSE),"")</f>
        <v/>
      </c>
    </row>
    <row r="158" spans="9:9">
      <c r="I158" t="str">
        <f>IFERROR( VLOOKUP(H158,operadores!$D$2:$E$6,2,FALSE),"")</f>
        <v/>
      </c>
    </row>
    <row r="159" spans="9:9">
      <c r="I159" t="str">
        <f>IFERROR( VLOOKUP(H159,operadores!$D$2:$E$6,2,FALSE),"")</f>
        <v/>
      </c>
    </row>
    <row r="160" spans="9:9">
      <c r="I160" t="str">
        <f>IFERROR( VLOOKUP(H160,operadores!$D$2:$E$6,2,FALSE),"")</f>
        <v/>
      </c>
    </row>
    <row r="161" spans="9:9">
      <c r="I161" t="str">
        <f>IFERROR( VLOOKUP(H161,operadores!$D$2:$E$6,2,FALSE),"")</f>
        <v/>
      </c>
    </row>
    <row r="162" spans="9:9">
      <c r="I162" t="str">
        <f>IFERROR( VLOOKUP(H162,operadores!$D$2:$E$6,2,FALSE),"")</f>
        <v/>
      </c>
    </row>
    <row r="163" spans="9:9">
      <c r="I163" t="str">
        <f>IFERROR( VLOOKUP(H163,operadores!$D$2:$E$6,2,FALSE),"")</f>
        <v/>
      </c>
    </row>
    <row r="164" spans="9:9">
      <c r="I164" t="str">
        <f>IFERROR( VLOOKUP(H164,operadores!$D$2:$E$6,2,FALSE),"")</f>
        <v/>
      </c>
    </row>
    <row r="165" spans="9:9">
      <c r="I165" t="str">
        <f>IFERROR( VLOOKUP(H165,operadores!$D$2:$E$6,2,FALSE),"")</f>
        <v/>
      </c>
    </row>
    <row r="166" spans="9:9">
      <c r="I166" t="str">
        <f>IFERROR( VLOOKUP(H166,operadores!$D$2:$E$6,2,FALSE),"")</f>
        <v/>
      </c>
    </row>
    <row r="167" spans="9:9">
      <c r="I167" t="str">
        <f>IFERROR( VLOOKUP(H167,operadores!$D$2:$E$6,2,FALSE),"")</f>
        <v/>
      </c>
    </row>
    <row r="168" spans="9:9">
      <c r="I168" t="str">
        <f>IFERROR( VLOOKUP(H168,operadores!$D$2:$E$6,2,FALSE),"")</f>
        <v/>
      </c>
    </row>
    <row r="169" spans="9:9">
      <c r="I169" t="str">
        <f>IFERROR( VLOOKUP(H169,operadores!$D$2:$E$6,2,FALSE),"")</f>
        <v/>
      </c>
    </row>
    <row r="170" spans="9:9">
      <c r="I170" t="str">
        <f>IFERROR( VLOOKUP(H170,operadores!$D$2:$E$6,2,FALSE),"")</f>
        <v/>
      </c>
    </row>
    <row r="171" spans="9:9">
      <c r="I171" t="str">
        <f>IFERROR( VLOOKUP(H171,operadores!$D$2:$E$6,2,FALSE),"")</f>
        <v/>
      </c>
    </row>
    <row r="172" spans="9:9">
      <c r="I172" t="str">
        <f>IFERROR( VLOOKUP(H172,operadores!$D$2:$E$6,2,FALSE),"")</f>
        <v/>
      </c>
    </row>
    <row r="173" spans="9:9">
      <c r="I173" t="str">
        <f>IFERROR( VLOOKUP(H173,operadores!$D$2:$E$6,2,FALSE),"")</f>
        <v/>
      </c>
    </row>
    <row r="174" spans="9:9">
      <c r="I174" t="str">
        <f>IFERROR( VLOOKUP(H174,operadores!$D$2:$E$6,2,FALSE),"")</f>
        <v/>
      </c>
    </row>
    <row r="175" spans="9:9">
      <c r="I175" t="str">
        <f>IFERROR( VLOOKUP(H175,operadores!$D$2:$E$6,2,FALSE),"")</f>
        <v/>
      </c>
    </row>
    <row r="176" spans="9:9">
      <c r="I176" t="str">
        <f>IFERROR( VLOOKUP(H176,operadores!$D$2:$E$6,2,FALSE),"")</f>
        <v/>
      </c>
    </row>
    <row r="177" spans="9:9">
      <c r="I177" t="str">
        <f>IFERROR( VLOOKUP(H177,operadores!$D$2:$E$6,2,FALSE),"")</f>
        <v/>
      </c>
    </row>
    <row r="178" spans="9:9">
      <c r="I178" t="str">
        <f>IFERROR( VLOOKUP(H178,operadores!$D$2:$E$6,2,FALSE),"")</f>
        <v/>
      </c>
    </row>
    <row r="179" spans="9:9">
      <c r="I179" t="str">
        <f>IFERROR( VLOOKUP(H179,operadores!$D$2:$E$6,2,FALSE),"")</f>
        <v/>
      </c>
    </row>
    <row r="180" spans="9:9">
      <c r="I180" t="str">
        <f>IFERROR( VLOOKUP(H180,operadores!$D$2:$E$6,2,FALSE),"")</f>
        <v/>
      </c>
    </row>
    <row r="181" spans="9:9">
      <c r="I181" t="str">
        <f>IFERROR( VLOOKUP(H181,operadores!$D$2:$E$6,2,FALSE),"")</f>
        <v/>
      </c>
    </row>
    <row r="182" spans="9:9">
      <c r="I182" t="str">
        <f>IFERROR( VLOOKUP(H182,operadores!$D$2:$E$6,2,FALSE),"")</f>
        <v/>
      </c>
    </row>
    <row r="183" spans="9:9">
      <c r="I183" t="str">
        <f>IFERROR( VLOOKUP(H183,operadores!$D$2:$E$6,2,FALSE),"")</f>
        <v/>
      </c>
    </row>
    <row r="184" spans="9:9">
      <c r="I184" t="str">
        <f>IFERROR( VLOOKUP(H184,operadores!$D$2:$E$6,2,FALSE),"")</f>
        <v/>
      </c>
    </row>
    <row r="185" spans="9:9">
      <c r="I185" t="str">
        <f>IFERROR( VLOOKUP(H185,operadores!$D$2:$E$6,2,FALSE),"")</f>
        <v/>
      </c>
    </row>
    <row r="186" spans="9:9">
      <c r="I186" t="str">
        <f>IFERROR( VLOOKUP(H186,operadores!$D$2:$E$6,2,FALSE),"")</f>
        <v/>
      </c>
    </row>
    <row r="187" spans="9:9">
      <c r="I187" t="str">
        <f>IFERROR( VLOOKUP(H187,operadores!$D$2:$E$6,2,FALSE),"")</f>
        <v/>
      </c>
    </row>
    <row r="188" spans="9:9">
      <c r="I188" t="str">
        <f>IFERROR( VLOOKUP(H188,operadores!$D$2:$E$6,2,FALSE),"")</f>
        <v/>
      </c>
    </row>
    <row r="189" spans="9:9">
      <c r="I189" t="str">
        <f>IFERROR( VLOOKUP(H189,operadores!$D$2:$E$6,2,FALSE),"")</f>
        <v/>
      </c>
    </row>
    <row r="190" spans="9:9">
      <c r="I190" t="str">
        <f>IFERROR( VLOOKUP(H190,operadores!$D$2:$E$6,2,FALSE),"")</f>
        <v/>
      </c>
    </row>
    <row r="191" spans="9:9">
      <c r="I191" t="str">
        <f>IFERROR( VLOOKUP(H191,operadores!$D$2:$E$6,2,FALSE),"")</f>
        <v/>
      </c>
    </row>
    <row r="192" spans="9:9">
      <c r="I192" t="str">
        <f>IFERROR( VLOOKUP(H192,operadores!$D$2:$E$6,2,FALSE),"")</f>
        <v/>
      </c>
    </row>
    <row r="193" spans="9:9">
      <c r="I193" t="str">
        <f>IFERROR( VLOOKUP(H193,operadores!$D$2:$E$6,2,FALSE),"")</f>
        <v/>
      </c>
    </row>
    <row r="194" spans="9:9">
      <c r="I194" t="str">
        <f>IFERROR( VLOOKUP(H194,operadores!$D$2:$E$6,2,FALSE),"")</f>
        <v/>
      </c>
    </row>
    <row r="195" spans="9:9">
      <c r="I195" t="str">
        <f>IFERROR( VLOOKUP(H195,operadores!$D$2:$E$6,2,FALSE),"")</f>
        <v/>
      </c>
    </row>
    <row r="196" spans="9:9">
      <c r="I196" t="str">
        <f>IFERROR( VLOOKUP(H196,operadores!$D$2:$E$6,2,FALSE),"")</f>
        <v/>
      </c>
    </row>
    <row r="197" spans="9:9">
      <c r="I197" t="str">
        <f>IFERROR( VLOOKUP(H197,operadores!$D$2:$E$6,2,FALSE),"")</f>
        <v/>
      </c>
    </row>
    <row r="198" spans="9:9">
      <c r="I198" t="str">
        <f>IFERROR( VLOOKUP(H198,operadores!$D$2:$E$6,2,FALSE),"")</f>
        <v/>
      </c>
    </row>
    <row r="199" spans="9:9">
      <c r="I199" t="str">
        <f>IFERROR( VLOOKUP(H199,operadores!$D$2:$E$6,2,FALSE),"")</f>
        <v/>
      </c>
    </row>
    <row r="200" spans="9:9">
      <c r="I200" t="str">
        <f>IFERROR( VLOOKUP(H200,operadores!$D$2:$E$6,2,FALSE),"")</f>
        <v/>
      </c>
    </row>
    <row r="201" spans="9:9">
      <c r="I201" t="str">
        <f>IFERROR( VLOOKUP(H201,operadores!$D$2:$E$6,2,FALSE),"")</f>
        <v/>
      </c>
    </row>
    <row r="202" spans="9:9">
      <c r="I202" t="str">
        <f>IFERROR( VLOOKUP(H202,operadores!$D$2:$E$6,2,FALSE),"")</f>
        <v/>
      </c>
    </row>
    <row r="203" spans="9:9">
      <c r="I203" t="str">
        <f>IFERROR( VLOOKUP(H203,operadores!$D$2:$E$6,2,FALSE),"")</f>
        <v/>
      </c>
    </row>
    <row r="204" spans="9:9">
      <c r="I204" t="str">
        <f>IFERROR( VLOOKUP(H204,operadores!$D$2:$E$6,2,FALSE),"")</f>
        <v/>
      </c>
    </row>
    <row r="205" spans="9:9">
      <c r="I205" t="str">
        <f>IFERROR( VLOOKUP(H205,operadores!$D$2:$E$6,2,FALSE),"")</f>
        <v/>
      </c>
    </row>
    <row r="206" spans="9:9">
      <c r="I206" t="str">
        <f>IFERROR( VLOOKUP(H206,operadores!$D$2:$E$6,2,FALSE),"")</f>
        <v/>
      </c>
    </row>
    <row r="207" spans="9:9">
      <c r="I207" t="str">
        <f>IFERROR( VLOOKUP(H207,operadores!$D$2:$E$6,2,FALSE),"")</f>
        <v/>
      </c>
    </row>
    <row r="208" spans="9:9">
      <c r="I208" t="str">
        <f>IFERROR( VLOOKUP(H208,operadores!$D$2:$E$6,2,FALSE),"")</f>
        <v/>
      </c>
    </row>
    <row r="209" spans="9:9">
      <c r="I209" t="str">
        <f>IFERROR( VLOOKUP(H209,operadores!$D$2:$E$6,2,FALSE),"")</f>
        <v/>
      </c>
    </row>
    <row r="210" spans="9:9">
      <c r="I210" t="str">
        <f>IFERROR( VLOOKUP(H210,operadores!$D$2:$E$6,2,FALSE),"")</f>
        <v/>
      </c>
    </row>
    <row r="211" spans="9:9">
      <c r="I211" t="str">
        <f>IFERROR( VLOOKUP(H211,operadores!$D$2:$E$6,2,FALSE),"")</f>
        <v/>
      </c>
    </row>
    <row r="212" spans="9:9">
      <c r="I212" t="str">
        <f>IFERROR( VLOOKUP(H212,operadores!$D$2:$E$6,2,FALSE),"")</f>
        <v/>
      </c>
    </row>
    <row r="213" spans="9:9">
      <c r="I213" t="str">
        <f>IFERROR( VLOOKUP(H213,operadores!$D$2:$E$6,2,FALSE),"")</f>
        <v/>
      </c>
    </row>
    <row r="214" spans="9:9">
      <c r="I214" t="str">
        <f>IFERROR( VLOOKUP(H214,operadores!$D$2:$E$6,2,FALSE),"")</f>
        <v/>
      </c>
    </row>
    <row r="215" spans="9:9">
      <c r="I215" t="str">
        <f>IFERROR( VLOOKUP(H215,operadores!$D$2:$E$6,2,FALSE),"")</f>
        <v/>
      </c>
    </row>
    <row r="216" spans="9:9">
      <c r="I216" t="str">
        <f>IFERROR( VLOOKUP(H216,operadores!$D$2:$E$6,2,FALSE),"")</f>
        <v/>
      </c>
    </row>
    <row r="217" spans="9:9">
      <c r="I217" t="str">
        <f>IFERROR( VLOOKUP(H217,operadores!$D$2:$E$6,2,FALSE),"")</f>
        <v/>
      </c>
    </row>
    <row r="218" spans="9:9">
      <c r="I218" t="str">
        <f>IFERROR( VLOOKUP(H218,operadores!$D$2:$E$6,2,FALSE),"")</f>
        <v/>
      </c>
    </row>
    <row r="219" spans="9:9">
      <c r="I219" t="str">
        <f>IFERROR( VLOOKUP(H219,operadores!$D$2:$E$6,2,FALSE),"")</f>
        <v/>
      </c>
    </row>
    <row r="220" spans="9:9">
      <c r="I220" t="str">
        <f>IFERROR( VLOOKUP(H220,operadores!$D$2:$E$6,2,FALSE),"")</f>
        <v/>
      </c>
    </row>
    <row r="221" spans="9:9">
      <c r="I221" t="str">
        <f>IFERROR( VLOOKUP(H221,operadores!$D$2:$E$6,2,FALSE),"")</f>
        <v/>
      </c>
    </row>
    <row r="222" spans="9:9">
      <c r="I222" t="str">
        <f>IFERROR( VLOOKUP(H222,operadores!$D$2:$E$6,2,FALSE),"")</f>
        <v/>
      </c>
    </row>
    <row r="223" spans="9:9">
      <c r="I223" t="str">
        <f>IFERROR( VLOOKUP(H223,operadores!$D$2:$E$6,2,FALSE),"")</f>
        <v/>
      </c>
    </row>
    <row r="224" spans="9:9">
      <c r="I224" t="str">
        <f>IFERROR( VLOOKUP(H224,operadores!$D$2:$E$6,2,FALSE),"")</f>
        <v/>
      </c>
    </row>
    <row r="225" spans="9:9">
      <c r="I225" t="str">
        <f>IFERROR( VLOOKUP(H225,operadores!$D$2:$E$6,2,FALSE),"")</f>
        <v/>
      </c>
    </row>
    <row r="226" spans="9:9">
      <c r="I226" t="str">
        <f>IFERROR( VLOOKUP(H226,operadores!$D$2:$E$6,2,FALSE),"")</f>
        <v/>
      </c>
    </row>
    <row r="227" spans="9:9">
      <c r="I227" t="str">
        <f>IFERROR( VLOOKUP(H227,operadores!$D$2:$E$6,2,FALSE),"")</f>
        <v/>
      </c>
    </row>
    <row r="228" spans="9:9">
      <c r="I228" t="str">
        <f>IFERROR( VLOOKUP(H228,operadores!$D$2:$E$6,2,FALSE),"")</f>
        <v/>
      </c>
    </row>
    <row r="229" spans="9:9">
      <c r="I229" t="str">
        <f>IFERROR( VLOOKUP(H229,operadores!$D$2:$E$6,2,FALSE),"")</f>
        <v/>
      </c>
    </row>
    <row r="230" spans="9:9">
      <c r="I230" t="str">
        <f>IFERROR( VLOOKUP(H230,operadores!$D$2:$E$6,2,FALSE),"")</f>
        <v/>
      </c>
    </row>
    <row r="231" spans="9:9">
      <c r="I231" t="str">
        <f>IFERROR( VLOOKUP(H231,operadores!$D$2:$E$6,2,FALSE),"")</f>
        <v/>
      </c>
    </row>
    <row r="232" spans="9:9">
      <c r="I232" t="str">
        <f>IFERROR( VLOOKUP(H232,operadores!$D$2:$E$6,2,FALSE),"")</f>
        <v/>
      </c>
    </row>
    <row r="233" spans="9:9">
      <c r="I233" t="str">
        <f>IFERROR( VLOOKUP(H233,operadores!$D$2:$E$6,2,FALSE),"")</f>
        <v/>
      </c>
    </row>
    <row r="234" spans="9:9">
      <c r="I234" t="str">
        <f>IFERROR( VLOOKUP(H234,operadores!$D$2:$E$6,2,FALSE),"")</f>
        <v/>
      </c>
    </row>
    <row r="235" spans="9:9">
      <c r="I235" t="str">
        <f>IFERROR( VLOOKUP(H235,operadores!$D$2:$E$6,2,FALSE),"")</f>
        <v/>
      </c>
    </row>
    <row r="236" spans="9:9">
      <c r="I236" t="str">
        <f>IFERROR( VLOOKUP(H236,operadores!$D$2:$E$6,2,FALSE),"")</f>
        <v/>
      </c>
    </row>
    <row r="237" spans="9:9">
      <c r="I237" t="str">
        <f>IFERROR( VLOOKUP(H237,operadores!$D$2:$E$6,2,FALSE),"")</f>
        <v/>
      </c>
    </row>
    <row r="238" spans="9:9">
      <c r="I238" t="str">
        <f>IFERROR( VLOOKUP(H238,operadores!$D$2:$E$6,2,FALSE),"")</f>
        <v/>
      </c>
    </row>
    <row r="239" spans="9:9">
      <c r="I239" t="str">
        <f>IFERROR( VLOOKUP(H239,operadores!$D$2:$E$6,2,FALSE),"")</f>
        <v/>
      </c>
    </row>
    <row r="240" spans="9:9">
      <c r="I240" t="str">
        <f>IFERROR( VLOOKUP(H240,operadores!$D$2:$E$6,2,FALSE),"")</f>
        <v/>
      </c>
    </row>
    <row r="241" spans="9:9">
      <c r="I241" t="str">
        <f>IFERROR( VLOOKUP(H241,operadores!$D$2:$E$6,2,FALSE),"")</f>
        <v/>
      </c>
    </row>
    <row r="242" spans="9:9">
      <c r="I242" t="str">
        <f>IFERROR( VLOOKUP(H242,operadores!$D$2:$E$6,2,FALSE),"")</f>
        <v/>
      </c>
    </row>
    <row r="243" spans="9:9">
      <c r="I243" t="str">
        <f>IFERROR( VLOOKUP(H243,operadores!$D$2:$E$6,2,FALSE),"")</f>
        <v/>
      </c>
    </row>
    <row r="244" spans="9:9">
      <c r="I244" t="str">
        <f>IFERROR( VLOOKUP(H244,operadores!$D$2:$E$6,2,FALSE),"")</f>
        <v/>
      </c>
    </row>
    <row r="245" spans="9:9">
      <c r="I245" t="str">
        <f>IFERROR( VLOOKUP(H245,operadores!$D$2:$E$6,2,FALSE),"")</f>
        <v/>
      </c>
    </row>
    <row r="246" spans="9:9">
      <c r="I246" t="str">
        <f>IFERROR( VLOOKUP(H246,operadores!$D$2:$E$6,2,FALSE),"")</f>
        <v/>
      </c>
    </row>
    <row r="247" spans="9:9">
      <c r="I247" t="str">
        <f>IFERROR( VLOOKUP(H247,operadores!$D$2:$E$6,2,FALSE),"")</f>
        <v/>
      </c>
    </row>
    <row r="248" spans="9:9">
      <c r="I248" t="str">
        <f>IFERROR( VLOOKUP(H248,operadores!$D$2:$E$6,2,FALSE),"")</f>
        <v/>
      </c>
    </row>
    <row r="249" spans="9:9">
      <c r="I249" t="str">
        <f>IFERROR( VLOOKUP(H249,operadores!$D$2:$E$6,2,FALSE),"")</f>
        <v/>
      </c>
    </row>
    <row r="250" spans="9:9">
      <c r="I250" t="str">
        <f>IFERROR( VLOOKUP(H250,operadores!$D$2:$E$6,2,FALSE),"")</f>
        <v/>
      </c>
    </row>
    <row r="251" spans="9:9">
      <c r="I251" t="str">
        <f>IFERROR( VLOOKUP(H251,operadores!$D$2:$E$6,2,FALSE),"")</f>
        <v/>
      </c>
    </row>
    <row r="252" spans="9:9">
      <c r="I252" t="str">
        <f>IFERROR( VLOOKUP(H252,operadores!$D$2:$E$6,2,FALSE),"")</f>
        <v/>
      </c>
    </row>
    <row r="253" spans="9:9">
      <c r="I253" t="str">
        <f>IFERROR( VLOOKUP(H253,operadores!$D$2:$E$6,2,FALSE),"")</f>
        <v/>
      </c>
    </row>
    <row r="254" spans="9:9">
      <c r="I254" t="str">
        <f>IFERROR( VLOOKUP(H254,operadores!$D$2:$E$6,2,FALSE),"")</f>
        <v/>
      </c>
    </row>
    <row r="255" spans="9:9">
      <c r="I255" t="str">
        <f>IFERROR( VLOOKUP(H255,operadores!$D$2:$E$6,2,FALSE),"")</f>
        <v/>
      </c>
    </row>
    <row r="256" spans="9:9">
      <c r="I256" t="str">
        <f>IFERROR( VLOOKUP(H256,operadores!$D$2:$E$6,2,FALSE),"")</f>
        <v/>
      </c>
    </row>
    <row r="257" spans="9:9">
      <c r="I257" t="str">
        <f>IFERROR( VLOOKUP(H257,operadores!$D$2:$E$6,2,FALSE),"")</f>
        <v/>
      </c>
    </row>
    <row r="258" spans="9:9">
      <c r="I258" t="str">
        <f>IFERROR( VLOOKUP(H258,operadores!$D$2:$E$6,2,FALSE),"")</f>
        <v/>
      </c>
    </row>
    <row r="259" spans="9:9">
      <c r="I259" t="str">
        <f>IFERROR( VLOOKUP(H259,operadores!$D$2:$E$6,2,FALSE),"")</f>
        <v/>
      </c>
    </row>
    <row r="260" spans="9:9">
      <c r="I260" t="str">
        <f>IFERROR( VLOOKUP(H260,operadores!$D$2:$E$6,2,FALSE),"")</f>
        <v/>
      </c>
    </row>
    <row r="261" spans="9:9">
      <c r="I261" t="str">
        <f>IFERROR( VLOOKUP(H261,operadores!$D$2:$E$6,2,FALSE),"")</f>
        <v/>
      </c>
    </row>
    <row r="262" spans="9:9">
      <c r="I262" t="str">
        <f>IFERROR( VLOOKUP(H262,operadores!$D$2:$E$6,2,FALSE),"")</f>
        <v/>
      </c>
    </row>
    <row r="263" spans="9:9">
      <c r="I263" t="str">
        <f>IFERROR( VLOOKUP(H263,operadores!$D$2:$E$6,2,FALSE),"")</f>
        <v/>
      </c>
    </row>
    <row r="264" spans="9:9">
      <c r="I264" t="str">
        <f>IFERROR( VLOOKUP(H264,operadores!$D$2:$E$6,2,FALSE),"")</f>
        <v/>
      </c>
    </row>
    <row r="265" spans="9:9">
      <c r="I265" t="str">
        <f>IFERROR( VLOOKUP(H265,operadores!$D$2:$E$6,2,FALSE),"")</f>
        <v/>
      </c>
    </row>
    <row r="266" spans="9:9">
      <c r="I266" t="str">
        <f>IFERROR( VLOOKUP(H266,operadores!$D$2:$E$6,2,FALSE),"")</f>
        <v/>
      </c>
    </row>
    <row r="267" spans="9:9">
      <c r="I267" t="str">
        <f>IFERROR( VLOOKUP(H267,operadores!$D$2:$E$6,2,FALSE),"")</f>
        <v/>
      </c>
    </row>
    <row r="268" spans="9:9">
      <c r="I268" t="str">
        <f>IFERROR( VLOOKUP(H268,operadores!$D$2:$E$6,2,FALSE),"")</f>
        <v/>
      </c>
    </row>
    <row r="269" spans="9:9">
      <c r="I269" t="str">
        <f>IFERROR( VLOOKUP(H269,operadores!$D$2:$E$6,2,FALSE),"")</f>
        <v/>
      </c>
    </row>
    <row r="270" spans="9:9">
      <c r="I270" t="str">
        <f>IFERROR( VLOOKUP(H270,operadores!$D$2:$E$6,2,FALSE),"")</f>
        <v/>
      </c>
    </row>
    <row r="271" spans="9:9">
      <c r="I271" t="str">
        <f>IFERROR( VLOOKUP(H271,operadores!$D$2:$E$6,2,FALSE),"")</f>
        <v/>
      </c>
    </row>
    <row r="272" spans="9:9">
      <c r="I272" t="str">
        <f>IFERROR( VLOOKUP(H272,operadores!$D$2:$E$6,2,FALSE),"")</f>
        <v/>
      </c>
    </row>
    <row r="273" spans="9:9">
      <c r="I273" t="str">
        <f>IFERROR( VLOOKUP(H273,operadores!$D$2:$E$6,2,FALSE),"")</f>
        <v/>
      </c>
    </row>
    <row r="274" spans="9:9">
      <c r="I274" t="str">
        <f>IFERROR( VLOOKUP(H274,operadores!$D$2:$E$6,2,FALSE),"")</f>
        <v/>
      </c>
    </row>
    <row r="275" spans="9:9">
      <c r="I275" t="str">
        <f>IFERROR( VLOOKUP(H275,operadores!$D$2:$E$6,2,FALSE),"")</f>
        <v/>
      </c>
    </row>
    <row r="276" spans="9:9">
      <c r="I276" t="str">
        <f>IFERROR( VLOOKUP(H276,operadores!$D$2:$E$6,2,FALSE),"")</f>
        <v/>
      </c>
    </row>
    <row r="277" spans="9:9">
      <c r="I277" t="str">
        <f>IFERROR( VLOOKUP(H277,operadores!$D$2:$E$6,2,FALSE),"")</f>
        <v/>
      </c>
    </row>
  </sheetData>
  <autoFilter ref="A1:N277" xr:uid="{120F59DA-1771-4227-8BE1-E7E8A96ECBA1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3FCCA58-C749-48D9-A8EC-B9EF4BA1493D}">
          <x14:formula1>
            <xm:f>operadores!$D$2:$D$5</xm:f>
          </x14:formula1>
          <xm:sqref>H140:H287</xm:sqref>
        </x14:dataValidation>
        <x14:dataValidation type="list" allowBlank="1" showInputMessage="1" showErrorMessage="1" xr:uid="{EF2A11F7-E36B-42A4-9F1E-F9737498909D}">
          <x14:formula1>
            <xm:f>atributos!$F$2:$F$38</xm:f>
          </x14:formula1>
          <xm:sqref>F93</xm:sqref>
        </x14:dataValidation>
        <x14:dataValidation type="list" allowBlank="1" showInputMessage="1" showErrorMessage="1" xr:uid="{0451D905-5AB9-4D27-A74F-4CF2F14CBA76}">
          <x14:formula1>
            <xm:f>operadores!$A$2:$A$20</xm:f>
          </x14:formula1>
          <xm:sqref>J2:J321</xm:sqref>
        </x14:dataValidation>
        <x14:dataValidation type="list" allowBlank="1" showInputMessage="1" showErrorMessage="1" xr:uid="{67ACEC25-58F0-45F2-8928-E3803B243B75}">
          <x14:formula1>
            <xm:f>atributos!$A$2:$A$52</xm:f>
          </x14:formula1>
          <xm:sqref>L1:L1048576</xm:sqref>
        </x14:dataValidation>
        <x14:dataValidation type="list" allowBlank="1" showInputMessage="1" showErrorMessage="1" xr:uid="{22AA6874-D05B-4BC6-A1CE-CABABBAA1C87}">
          <x14:formula1>
            <xm:f>atributos!$B$1:$B$51</xm:f>
          </x14:formula1>
          <xm:sqref>M1:M1048576</xm:sqref>
        </x14:dataValidation>
        <x14:dataValidation type="list" allowBlank="1" showInputMessage="1" showErrorMessage="1" xr:uid="{7854185F-7C93-4311-BD23-D5426AE08B46}">
          <x14:formula1>
            <xm:f>operadores!$E$2:$E$6</xm:f>
          </x14:formula1>
          <xm:sqref>I2:I277</xm:sqref>
        </x14:dataValidation>
        <x14:dataValidation type="list" allowBlank="1" showInputMessage="1" showErrorMessage="1" xr:uid="{02841BB7-C0EF-4006-8745-8014D89AF1CA}">
          <x14:formula1>
            <xm:f>operadores!$D$2:$D$6</xm:f>
          </x14:formula1>
          <xm:sqref>H2:H139</xm:sqref>
        </x14:dataValidation>
        <x14:dataValidation type="list" allowBlank="1" showInputMessage="1" showErrorMessage="1" xr:uid="{ADC6DB87-27D1-4784-8B23-3260EAB2CAD4}">
          <x14:formula1>
            <xm:f>atributos!$E$2:$E$100</xm:f>
          </x14:formula1>
          <xm:sqref>E2:E253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D15E-8C75-4800-AFA1-813876CE7441}">
  <dimension ref="A1:L266"/>
  <sheetViews>
    <sheetView workbookViewId="0">
      <selection activeCell="D26" sqref="D26"/>
    </sheetView>
  </sheetViews>
  <sheetFormatPr defaultRowHeight="15"/>
  <cols>
    <col min="2" max="2" width="14.42578125" customWidth="1"/>
    <col min="3" max="3" width="29.7109375" customWidth="1"/>
    <col min="4" max="4" width="31" customWidth="1"/>
    <col min="5" max="5" width="11.7109375" customWidth="1"/>
    <col min="6" max="6" width="19.5703125" customWidth="1"/>
    <col min="7" max="7" width="19.42578125" customWidth="1"/>
    <col min="8" max="8" width="37.85546875" customWidth="1"/>
    <col min="9" max="9" width="28.28515625" customWidth="1"/>
    <col min="10" max="10" width="38.7109375" customWidth="1"/>
    <col min="11" max="11" width="28.7109375" customWidth="1"/>
    <col min="12" max="12" width="25.7109375" bestFit="1" customWidth="1"/>
  </cols>
  <sheetData>
    <row r="1" spans="1:12">
      <c r="A1" t="s">
        <v>4</v>
      </c>
      <c r="B1" t="s">
        <v>0</v>
      </c>
      <c r="C1" t="s">
        <v>1</v>
      </c>
      <c r="D1" t="s">
        <v>9</v>
      </c>
      <c r="E1" t="s">
        <v>285</v>
      </c>
      <c r="F1" t="s">
        <v>286</v>
      </c>
      <c r="G1" t="s">
        <v>294</v>
      </c>
      <c r="H1" t="s">
        <v>288</v>
      </c>
      <c r="I1" t="s">
        <v>289</v>
      </c>
      <c r="J1" t="s">
        <v>273</v>
      </c>
      <c r="K1" t="s">
        <v>274</v>
      </c>
      <c r="L1" t="s">
        <v>3</v>
      </c>
    </row>
    <row r="2" spans="1:12">
      <c r="A2">
        <v>2024</v>
      </c>
      <c r="B2" t="s">
        <v>5</v>
      </c>
      <c r="C2" t="s">
        <v>6</v>
      </c>
      <c r="D2" t="s">
        <v>307</v>
      </c>
      <c r="E2" t="s">
        <v>303</v>
      </c>
      <c r="G2" t="str">
        <f>IFERROR( VLOOKUP(F2,operadores!$D$2:$E$6,2,FALSE),"")</f>
        <v/>
      </c>
      <c r="H2" s="1" t="s">
        <v>29</v>
      </c>
      <c r="I2" s="1" t="str">
        <f t="shared" ref="I2:I5" si="0">VLOOKUP(H2,operador_tg,2,FALSE)</f>
        <v>%in%</v>
      </c>
      <c r="J2" s="5" t="s">
        <v>223</v>
      </c>
      <c r="K2" t="str">
        <f>VLOOKUP(J2,atributos!$A$2:$B$52,2,FALSE)</f>
        <v>esfera_orcamentaria_codigo</v>
      </c>
      <c r="L2" t="s">
        <v>283</v>
      </c>
    </row>
    <row r="3" spans="1:12">
      <c r="A3">
        <v>2024</v>
      </c>
      <c r="B3" t="s">
        <v>5</v>
      </c>
      <c r="C3" t="s">
        <v>6</v>
      </c>
      <c r="D3" t="s">
        <v>307</v>
      </c>
      <c r="E3" t="s">
        <v>304</v>
      </c>
      <c r="F3" t="s">
        <v>287</v>
      </c>
      <c r="G3" t="str">
        <f>IFERROR( VLOOKUP(F3,operadores!$D$2:$E$6,2,FALSE),"")</f>
        <v xml:space="preserve"> &amp;</v>
      </c>
      <c r="H3" t="s">
        <v>29</v>
      </c>
      <c r="I3" s="1" t="str">
        <f t="shared" si="0"/>
        <v>%in%</v>
      </c>
      <c r="J3" s="5" t="s">
        <v>227</v>
      </c>
      <c r="K3" t="str">
        <f>VLOOKUP(J3,atributos!$A$2:$B$52,2,FALSE)</f>
        <v>unidade_orcamentaria_codigo</v>
      </c>
      <c r="L3" t="s">
        <v>282</v>
      </c>
    </row>
    <row r="4" spans="1:12">
      <c r="A4">
        <v>2024</v>
      </c>
      <c r="B4" t="s">
        <v>5</v>
      </c>
      <c r="C4" t="s">
        <v>284</v>
      </c>
      <c r="D4" t="s">
        <v>307</v>
      </c>
      <c r="E4" t="s">
        <v>303</v>
      </c>
      <c r="G4" t="str">
        <f>IFERROR( VLOOKUP(F4,operadores!$D$2:$E$6,2,FALSE),"")</f>
        <v/>
      </c>
      <c r="H4" t="s">
        <v>29</v>
      </c>
      <c r="I4" s="1" t="str">
        <f t="shared" si="0"/>
        <v>%in%</v>
      </c>
      <c r="J4" s="5" t="s">
        <v>223</v>
      </c>
      <c r="K4" t="str">
        <f>VLOOKUP(J4,atributos!$A$2:$B$52,2,FALSE)</f>
        <v>esfera_orcamentaria_codigo</v>
      </c>
      <c r="L4" t="s">
        <v>283</v>
      </c>
    </row>
    <row r="5" spans="1:12">
      <c r="A5">
        <v>2024</v>
      </c>
      <c r="B5" t="s">
        <v>5</v>
      </c>
      <c r="C5" t="s">
        <v>295</v>
      </c>
      <c r="D5" t="s">
        <v>307</v>
      </c>
      <c r="E5" t="s">
        <v>303</v>
      </c>
      <c r="G5" t="str">
        <f>IFERROR( VLOOKUP(F5,operadores!$D$2:$E$6,2,FALSE),"")</f>
        <v/>
      </c>
      <c r="H5" t="s">
        <v>29</v>
      </c>
      <c r="I5" s="1" t="str">
        <f t="shared" si="0"/>
        <v>%in%</v>
      </c>
      <c r="J5" s="5" t="s">
        <v>223</v>
      </c>
      <c r="K5" t="str">
        <f>VLOOKUP(J5,atributos!$A$2:$B$52,2,FALSE)</f>
        <v>esfera_orcamentaria_codigo</v>
      </c>
      <c r="L5" t="s">
        <v>296</v>
      </c>
    </row>
    <row r="6" spans="1:12">
      <c r="A6">
        <v>2024</v>
      </c>
      <c r="B6" t="s">
        <v>5</v>
      </c>
      <c r="C6" t="s">
        <v>295</v>
      </c>
      <c r="D6" t="s">
        <v>307</v>
      </c>
      <c r="E6" t="s">
        <v>304</v>
      </c>
      <c r="F6" t="s">
        <v>293</v>
      </c>
      <c r="G6" t="str">
        <f>IFERROR( VLOOKUP(F6,operadores!$D$2:$E$6,2,FALSE),"")</f>
        <v xml:space="preserve"> |</v>
      </c>
      <c r="H6" t="s">
        <v>29</v>
      </c>
      <c r="I6" s="1" t="str">
        <f t="shared" ref="I6" si="1">VLOOKUP(H6,operador_tg,2,FALSE)</f>
        <v>%in%</v>
      </c>
      <c r="J6" s="5" t="s">
        <v>259</v>
      </c>
      <c r="K6" t="str">
        <f>VLOOKUP(J6,atributos!$A$2:$B$52,2,FALSE)</f>
        <v>natureza_receita_codigo_completo</v>
      </c>
      <c r="L6" t="s">
        <v>395</v>
      </c>
    </row>
    <row r="7" spans="1:12">
      <c r="A7">
        <v>2024</v>
      </c>
      <c r="B7" t="s">
        <v>5</v>
      </c>
      <c r="C7" t="s">
        <v>299</v>
      </c>
      <c r="D7" t="s">
        <v>307</v>
      </c>
      <c r="E7" t="s">
        <v>303</v>
      </c>
      <c r="H7" t="s">
        <v>29</v>
      </c>
      <c r="I7" s="1" t="str">
        <f t="shared" ref="I7:I12" si="2">VLOOKUP(H7,operador_tg,2,FALSE)</f>
        <v>%in%</v>
      </c>
      <c r="J7" s="5" t="s">
        <v>223</v>
      </c>
      <c r="K7" t="str">
        <f>VLOOKUP(J7,atributos!$A$2:$B$52,2,FALSE)</f>
        <v>esfera_orcamentaria_codigo</v>
      </c>
      <c r="L7" t="s">
        <v>283</v>
      </c>
    </row>
    <row r="8" spans="1:12">
      <c r="A8">
        <v>2024</v>
      </c>
      <c r="B8" t="s">
        <v>5</v>
      </c>
      <c r="C8" t="s">
        <v>300</v>
      </c>
      <c r="D8" t="s">
        <v>307</v>
      </c>
      <c r="E8" t="s">
        <v>303</v>
      </c>
      <c r="H8" t="s">
        <v>29</v>
      </c>
      <c r="I8" s="1" t="str">
        <f t="shared" si="2"/>
        <v>%in%</v>
      </c>
      <c r="J8" s="5" t="s">
        <v>223</v>
      </c>
      <c r="K8" t="str">
        <f>VLOOKUP(J8,atributos!$A$2:$B$52,2,FALSE)</f>
        <v>esfera_orcamentaria_codigo</v>
      </c>
      <c r="L8" t="s">
        <v>283</v>
      </c>
    </row>
    <row r="9" spans="1:12">
      <c r="A9">
        <v>2024</v>
      </c>
      <c r="B9" t="s">
        <v>5</v>
      </c>
      <c r="C9" t="s">
        <v>301</v>
      </c>
      <c r="D9" t="s">
        <v>307</v>
      </c>
      <c r="E9" t="s">
        <v>303</v>
      </c>
      <c r="H9" t="s">
        <v>29</v>
      </c>
      <c r="I9" s="1" t="str">
        <f t="shared" si="2"/>
        <v>%in%</v>
      </c>
      <c r="J9" s="5" t="s">
        <v>223</v>
      </c>
      <c r="K9" t="str">
        <f>VLOOKUP(J9,atributos!$A$2:$B$52,2,FALSE)</f>
        <v>esfera_orcamentaria_codigo</v>
      </c>
      <c r="L9" t="s">
        <v>283</v>
      </c>
    </row>
    <row r="10" spans="1:12">
      <c r="A10">
        <v>2024</v>
      </c>
      <c r="B10" t="s">
        <v>5</v>
      </c>
      <c r="C10" t="s">
        <v>301</v>
      </c>
      <c r="D10" t="s">
        <v>307</v>
      </c>
      <c r="E10" t="s">
        <v>304</v>
      </c>
      <c r="F10" t="s">
        <v>287</v>
      </c>
      <c r="G10" t="str">
        <f>IFERROR( VLOOKUP(F10,operadores!$D$2:$E$6,2,FALSE),"")</f>
        <v xml:space="preserve"> &amp;</v>
      </c>
      <c r="H10" s="1" t="s">
        <v>29</v>
      </c>
      <c r="I10" s="1" t="str">
        <f t="shared" si="2"/>
        <v>%in%</v>
      </c>
      <c r="J10" t="s">
        <v>251</v>
      </c>
      <c r="K10" t="str">
        <f>VLOOKUP(J10,atributos!$A$2:$B$52,2,FALSE)</f>
        <v>fonte_recursos_codigo</v>
      </c>
      <c r="L10" t="s">
        <v>302</v>
      </c>
    </row>
    <row r="11" spans="1:12">
      <c r="A11">
        <v>2024</v>
      </c>
      <c r="B11" t="s">
        <v>5</v>
      </c>
      <c r="C11" t="s">
        <v>6</v>
      </c>
      <c r="D11" t="s">
        <v>10</v>
      </c>
      <c r="E11" t="s">
        <v>303</v>
      </c>
      <c r="G11" t="str">
        <f>IFERROR( VLOOKUP(F11,operadores!$D$2:$E$6,2,FALSE),"")</f>
        <v/>
      </c>
      <c r="H11" s="1" t="s">
        <v>29</v>
      </c>
      <c r="I11" s="1" t="str">
        <f t="shared" si="2"/>
        <v>%in%</v>
      </c>
      <c r="J11" s="5" t="s">
        <v>223</v>
      </c>
      <c r="K11" t="str">
        <f>VLOOKUP(J11,atributos!$A$2:$B$52,2,FALSE)</f>
        <v>esfera_orcamentaria_codigo</v>
      </c>
      <c r="L11" t="s">
        <v>283</v>
      </c>
    </row>
    <row r="12" spans="1:12">
      <c r="A12">
        <v>2024</v>
      </c>
      <c r="B12" t="s">
        <v>5</v>
      </c>
      <c r="C12" t="s">
        <v>6</v>
      </c>
      <c r="D12" t="s">
        <v>10</v>
      </c>
      <c r="E12" t="s">
        <v>304</v>
      </c>
      <c r="F12" t="s">
        <v>287</v>
      </c>
      <c r="G12" t="str">
        <f>IFERROR( VLOOKUP(F12,operadores!$D$2:$E$6,2,FALSE),"")</f>
        <v xml:space="preserve"> &amp;</v>
      </c>
      <c r="H12" t="s">
        <v>29</v>
      </c>
      <c r="I12" s="1" t="str">
        <f t="shared" si="2"/>
        <v>%in%</v>
      </c>
      <c r="J12" s="5" t="s">
        <v>227</v>
      </c>
      <c r="K12" t="str">
        <f>VLOOKUP(J12,atributos!$A$2:$B$52,2,FALSE)</f>
        <v>unidade_orcamentaria_codigo</v>
      </c>
      <c r="L12" t="s">
        <v>282</v>
      </c>
    </row>
    <row r="13" spans="1:12">
      <c r="A13">
        <v>2024</v>
      </c>
      <c r="B13" t="s">
        <v>5</v>
      </c>
      <c r="C13" t="s">
        <v>284</v>
      </c>
      <c r="D13" t="s">
        <v>10</v>
      </c>
      <c r="E13" t="s">
        <v>303</v>
      </c>
      <c r="G13" t="str">
        <f>IFERROR( VLOOKUP(F13,operadores!$D$2:$E$6,2,FALSE),"")</f>
        <v/>
      </c>
      <c r="H13" s="1" t="s">
        <v>29</v>
      </c>
      <c r="I13" s="1" t="str">
        <f t="shared" ref="I13" si="3">VLOOKUP(H13,operador_tg,2,FALSE)</f>
        <v>%in%</v>
      </c>
      <c r="J13" s="5" t="s">
        <v>223</v>
      </c>
      <c r="K13" t="str">
        <f>VLOOKUP(J13,atributos!$A$2:$B$52,2,FALSE)</f>
        <v>esfera_orcamentaria_codigo</v>
      </c>
      <c r="L13" t="s">
        <v>283</v>
      </c>
    </row>
    <row r="14" spans="1:12">
      <c r="A14">
        <v>2024</v>
      </c>
      <c r="B14" t="s">
        <v>5</v>
      </c>
      <c r="C14" t="s">
        <v>284</v>
      </c>
      <c r="D14" t="s">
        <v>10</v>
      </c>
      <c r="E14" t="s">
        <v>304</v>
      </c>
      <c r="F14" t="s">
        <v>287</v>
      </c>
      <c r="G14" t="str">
        <f>IFERROR( VLOOKUP(F14,operadores!$D$2:$E$6,2,FALSE),"")</f>
        <v xml:space="preserve"> &amp;</v>
      </c>
      <c r="H14" t="s">
        <v>30</v>
      </c>
      <c r="I14" s="1" t="str">
        <f>VLOOKUP(H14,operador_tg,2,FALSE)</f>
        <v>%notin%</v>
      </c>
      <c r="J14" s="5" t="s">
        <v>243</v>
      </c>
      <c r="K14" t="str">
        <f>VLOOKUP(J14,atributos!$A$2:$B$52,2,FALSE)</f>
        <v>elemento_despesa_codigo</v>
      </c>
      <c r="L14" t="s">
        <v>347</v>
      </c>
    </row>
    <row r="15" spans="1:12">
      <c r="A15">
        <v>2024</v>
      </c>
      <c r="B15" t="s">
        <v>5</v>
      </c>
      <c r="C15" t="s">
        <v>295</v>
      </c>
      <c r="D15" t="s">
        <v>10</v>
      </c>
      <c r="E15" t="s">
        <v>303</v>
      </c>
      <c r="G15" t="str">
        <f>IFERROR( VLOOKUP(F15,operadores!$D$2:$E$6,2,FALSE),"")</f>
        <v/>
      </c>
      <c r="H15" t="s">
        <v>29</v>
      </c>
      <c r="I15" s="1" t="str">
        <f t="shared" ref="I15" si="4">VLOOKUP(H15,operador_tg,2,FALSE)</f>
        <v>%in%</v>
      </c>
      <c r="J15" s="5" t="s">
        <v>223</v>
      </c>
      <c r="K15" t="str">
        <f>VLOOKUP(J15,atributos!$A$2:$B$52,2,FALSE)</f>
        <v>esfera_orcamentaria_codigo</v>
      </c>
      <c r="L15" t="s">
        <v>296</v>
      </c>
    </row>
    <row r="16" spans="1:12">
      <c r="G16" t="str">
        <f>IFERROR( VLOOKUP(F16,operadores!$D$2:$E$6,2,FALSE),"")</f>
        <v/>
      </c>
    </row>
    <row r="17" spans="7:7">
      <c r="G17" t="str">
        <f>IFERROR( VLOOKUP(F17,operadores!$D$2:$E$6,2,FALSE),"")</f>
        <v/>
      </c>
    </row>
    <row r="18" spans="7:7">
      <c r="G18" t="str">
        <f>IFERROR( VLOOKUP(F18,operadores!$D$2:$E$6,2,FALSE),"")</f>
        <v/>
      </c>
    </row>
    <row r="19" spans="7:7">
      <c r="G19" t="str">
        <f>IFERROR( VLOOKUP(F19,operadores!$D$2:$E$6,2,FALSE),"")</f>
        <v/>
      </c>
    </row>
    <row r="20" spans="7:7">
      <c r="G20" t="str">
        <f>IFERROR( VLOOKUP(F20,operadores!$D$2:$E$6,2,FALSE),"")</f>
        <v/>
      </c>
    </row>
    <row r="21" spans="7:7">
      <c r="G21" t="str">
        <f>IFERROR( VLOOKUP(F21,operadores!$D$2:$E$6,2,FALSE),"")</f>
        <v/>
      </c>
    </row>
    <row r="22" spans="7:7">
      <c r="G22" t="str">
        <f>IFERROR( VLOOKUP(F22,operadores!$D$2:$E$6,2,FALSE),"")</f>
        <v/>
      </c>
    </row>
    <row r="23" spans="7:7">
      <c r="G23" t="str">
        <f>IFERROR( VLOOKUP(F23,operadores!$D$2:$E$6,2,FALSE),"")</f>
        <v/>
      </c>
    </row>
    <row r="24" spans="7:7">
      <c r="G24" t="str">
        <f>IFERROR( VLOOKUP(F24,operadores!$D$2:$E$6,2,FALSE),"")</f>
        <v/>
      </c>
    </row>
    <row r="25" spans="7:7">
      <c r="G25" t="str">
        <f>IFERROR( VLOOKUP(F25,operadores!$D$2:$E$6,2,FALSE),"")</f>
        <v/>
      </c>
    </row>
    <row r="26" spans="7:7">
      <c r="G26" t="str">
        <f>IFERROR( VLOOKUP(F26,operadores!$D$2:$E$6,2,FALSE),"")</f>
        <v/>
      </c>
    </row>
    <row r="27" spans="7:7">
      <c r="G27" t="str">
        <f>IFERROR( VLOOKUP(F27,operadores!$D$2:$E$6,2,FALSE),"")</f>
        <v/>
      </c>
    </row>
    <row r="28" spans="7:7">
      <c r="G28" t="str">
        <f>IFERROR( VLOOKUP(F28,operadores!$D$2:$E$6,2,FALSE),"")</f>
        <v/>
      </c>
    </row>
    <row r="29" spans="7:7">
      <c r="G29" t="str">
        <f>IFERROR( VLOOKUP(F29,operadores!$D$2:$E$6,2,FALSE),"")</f>
        <v/>
      </c>
    </row>
    <row r="30" spans="7:7">
      <c r="G30" t="str">
        <f>IFERROR( VLOOKUP(F30,operadores!$D$2:$E$6,2,FALSE),"")</f>
        <v/>
      </c>
    </row>
    <row r="31" spans="7:7">
      <c r="G31" t="str">
        <f>IFERROR( VLOOKUP(F31,operadores!$D$2:$E$6,2,FALSE),"")</f>
        <v/>
      </c>
    </row>
    <row r="32" spans="7:7">
      <c r="G32" t="str">
        <f>IFERROR( VLOOKUP(F32,operadores!$D$2:$E$6,2,FALSE),"")</f>
        <v/>
      </c>
    </row>
    <row r="33" spans="7:7">
      <c r="G33" t="str">
        <f>IFERROR( VLOOKUP(F33,operadores!$D$2:$E$6,2,FALSE),"")</f>
        <v/>
      </c>
    </row>
    <row r="34" spans="7:7">
      <c r="G34" t="str">
        <f>IFERROR( VLOOKUP(F34,operadores!$D$2:$E$6,2,FALSE),"")</f>
        <v/>
      </c>
    </row>
    <row r="35" spans="7:7">
      <c r="G35" t="str">
        <f>IFERROR( VLOOKUP(F35,operadores!$D$2:$E$6,2,FALSE),"")</f>
        <v/>
      </c>
    </row>
    <row r="36" spans="7:7">
      <c r="G36" t="str">
        <f>IFERROR( VLOOKUP(F36,operadores!$D$2:$E$6,2,FALSE),"")</f>
        <v/>
      </c>
    </row>
    <row r="37" spans="7:7">
      <c r="G37" t="str">
        <f>IFERROR( VLOOKUP(F37,operadores!$D$2:$E$6,2,FALSE),"")</f>
        <v/>
      </c>
    </row>
    <row r="38" spans="7:7">
      <c r="G38" t="str">
        <f>IFERROR( VLOOKUP(F38,operadores!$D$2:$E$6,2,FALSE),"")</f>
        <v/>
      </c>
    </row>
    <row r="39" spans="7:7">
      <c r="G39" t="str">
        <f>IFERROR( VLOOKUP(F39,operadores!$D$2:$E$6,2,FALSE),"")</f>
        <v/>
      </c>
    </row>
    <row r="40" spans="7:7">
      <c r="G40" t="str">
        <f>IFERROR( VLOOKUP(F40,operadores!$D$2:$E$6,2,FALSE),"")</f>
        <v/>
      </c>
    </row>
    <row r="41" spans="7:7">
      <c r="G41" t="str">
        <f>IFERROR( VLOOKUP(F41,operadores!$D$2:$E$6,2,FALSE),"")</f>
        <v/>
      </c>
    </row>
    <row r="42" spans="7:7">
      <c r="G42" t="str">
        <f>IFERROR( VLOOKUP(F42,operadores!$D$2:$E$6,2,FALSE),"")</f>
        <v/>
      </c>
    </row>
    <row r="43" spans="7:7">
      <c r="G43" t="str">
        <f>IFERROR( VLOOKUP(F43,operadores!$D$2:$E$6,2,FALSE),"")</f>
        <v/>
      </c>
    </row>
    <row r="44" spans="7:7">
      <c r="G44" t="str">
        <f>IFERROR( VLOOKUP(F44,operadores!$D$2:$E$6,2,FALSE),"")</f>
        <v/>
      </c>
    </row>
    <row r="45" spans="7:7">
      <c r="G45" t="str">
        <f>IFERROR( VLOOKUP(F45,operadores!$D$2:$E$6,2,FALSE),"")</f>
        <v/>
      </c>
    </row>
    <row r="46" spans="7:7">
      <c r="G46" t="str">
        <f>IFERROR( VLOOKUP(F46,operadores!$D$2:$E$6,2,FALSE),"")</f>
        <v/>
      </c>
    </row>
    <row r="47" spans="7:7">
      <c r="G47" t="str">
        <f>IFERROR( VLOOKUP(F47,operadores!$D$2:$E$6,2,FALSE),"")</f>
        <v/>
      </c>
    </row>
    <row r="48" spans="7:7">
      <c r="G48" t="str">
        <f>IFERROR( VLOOKUP(F48,operadores!$D$2:$E$6,2,FALSE),"")</f>
        <v/>
      </c>
    </row>
    <row r="49" spans="7:7">
      <c r="G49" t="str">
        <f>IFERROR( VLOOKUP(F49,operadores!$D$2:$E$6,2,FALSE),"")</f>
        <v/>
      </c>
    </row>
    <row r="50" spans="7:7">
      <c r="G50" t="str">
        <f>IFERROR( VLOOKUP(F50,operadores!$D$2:$E$6,2,FALSE),"")</f>
        <v/>
      </c>
    </row>
    <row r="51" spans="7:7">
      <c r="G51" t="str">
        <f>IFERROR( VLOOKUP(F51,operadores!$D$2:$E$6,2,FALSE),"")</f>
        <v/>
      </c>
    </row>
    <row r="52" spans="7:7">
      <c r="G52" t="str">
        <f>IFERROR( VLOOKUP(F52,operadores!$D$2:$E$6,2,FALSE),"")</f>
        <v/>
      </c>
    </row>
    <row r="53" spans="7:7">
      <c r="G53" t="str">
        <f>IFERROR( VLOOKUP(F53,operadores!$D$2:$E$6,2,FALSE),"")</f>
        <v/>
      </c>
    </row>
    <row r="54" spans="7:7">
      <c r="G54" t="str">
        <f>IFERROR( VLOOKUP(F54,operadores!$D$2:$E$6,2,FALSE),"")</f>
        <v/>
      </c>
    </row>
    <row r="55" spans="7:7">
      <c r="G55" t="str">
        <f>IFERROR( VLOOKUP(F55,operadores!$D$2:$E$6,2,FALSE),"")</f>
        <v/>
      </c>
    </row>
    <row r="56" spans="7:7">
      <c r="G56" t="str">
        <f>IFERROR( VLOOKUP(F56,operadores!$D$2:$E$6,2,FALSE),"")</f>
        <v/>
      </c>
    </row>
    <row r="57" spans="7:7">
      <c r="G57" t="str">
        <f>IFERROR( VLOOKUP(F57,operadores!$D$2:$E$6,2,FALSE),"")</f>
        <v/>
      </c>
    </row>
    <row r="58" spans="7:7">
      <c r="G58" t="str">
        <f>IFERROR( VLOOKUP(F58,operadores!$D$2:$E$6,2,FALSE),"")</f>
        <v/>
      </c>
    </row>
    <row r="59" spans="7:7">
      <c r="G59" t="str">
        <f>IFERROR( VLOOKUP(F59,operadores!$D$2:$E$6,2,FALSE),"")</f>
        <v/>
      </c>
    </row>
    <row r="60" spans="7:7">
      <c r="G60" t="str">
        <f>IFERROR( VLOOKUP(F60,operadores!$D$2:$E$6,2,FALSE),"")</f>
        <v/>
      </c>
    </row>
    <row r="61" spans="7:7">
      <c r="G61" t="str">
        <f>IFERROR( VLOOKUP(F61,operadores!$D$2:$E$6,2,FALSE),"")</f>
        <v/>
      </c>
    </row>
    <row r="62" spans="7:7">
      <c r="G62" t="str">
        <f>IFERROR( VLOOKUP(F62,operadores!$D$2:$E$6,2,FALSE),"")</f>
        <v/>
      </c>
    </row>
    <row r="63" spans="7:7">
      <c r="G63" t="str">
        <f>IFERROR( VLOOKUP(F63,operadores!$D$2:$E$6,2,FALSE),"")</f>
        <v/>
      </c>
    </row>
    <row r="64" spans="7:7">
      <c r="G64" t="str">
        <f>IFERROR( VLOOKUP(F64,operadores!$D$2:$E$6,2,FALSE),"")</f>
        <v/>
      </c>
    </row>
    <row r="65" spans="7:7">
      <c r="G65" t="str">
        <f>IFERROR( VLOOKUP(F65,operadores!$D$2:$E$6,2,FALSE),"")</f>
        <v/>
      </c>
    </row>
    <row r="66" spans="7:7">
      <c r="G66" t="str">
        <f>IFERROR( VLOOKUP(F66,operadores!$D$2:$E$6,2,FALSE),"")</f>
        <v/>
      </c>
    </row>
    <row r="67" spans="7:7">
      <c r="G67" t="str">
        <f>IFERROR( VLOOKUP(F67,operadores!$D$2:$E$6,2,FALSE),"")</f>
        <v/>
      </c>
    </row>
    <row r="68" spans="7:7">
      <c r="G68" t="str">
        <f>IFERROR( VLOOKUP(F68,operadores!$D$2:$E$6,2,FALSE),"")</f>
        <v/>
      </c>
    </row>
    <row r="69" spans="7:7">
      <c r="G69" t="str">
        <f>IFERROR( VLOOKUP(F69,operadores!$D$2:$E$6,2,FALSE),"")</f>
        <v/>
      </c>
    </row>
    <row r="70" spans="7:7">
      <c r="G70" t="str">
        <f>IFERROR( VLOOKUP(F70,operadores!$D$2:$E$6,2,FALSE),"")</f>
        <v/>
      </c>
    </row>
    <row r="71" spans="7:7">
      <c r="G71" t="str">
        <f>IFERROR( VLOOKUP(F71,operadores!$D$2:$E$6,2,FALSE),"")</f>
        <v/>
      </c>
    </row>
    <row r="72" spans="7:7">
      <c r="G72" t="str">
        <f>IFERROR( VLOOKUP(F72,operadores!$D$2:$E$6,2,FALSE),"")</f>
        <v/>
      </c>
    </row>
    <row r="73" spans="7:7">
      <c r="G73" t="str">
        <f>IFERROR( VLOOKUP(F73,operadores!$D$2:$E$6,2,FALSE),"")</f>
        <v/>
      </c>
    </row>
    <row r="74" spans="7:7">
      <c r="G74" t="str">
        <f>IFERROR( VLOOKUP(F74,operadores!$D$2:$E$6,2,FALSE),"")</f>
        <v/>
      </c>
    </row>
    <row r="75" spans="7:7">
      <c r="G75" t="str">
        <f>IFERROR( VLOOKUP(F75,operadores!$D$2:$E$6,2,FALSE),"")</f>
        <v/>
      </c>
    </row>
    <row r="76" spans="7:7">
      <c r="G76" t="str">
        <f>IFERROR( VLOOKUP(F76,operadores!$D$2:$E$6,2,FALSE),"")</f>
        <v/>
      </c>
    </row>
    <row r="77" spans="7:7">
      <c r="G77" t="str">
        <f>IFERROR( VLOOKUP(F77,operadores!$D$2:$E$6,2,FALSE),"")</f>
        <v/>
      </c>
    </row>
    <row r="78" spans="7:7">
      <c r="G78" t="str">
        <f>IFERROR( VLOOKUP(F78,operadores!$D$2:$E$6,2,FALSE),"")</f>
        <v/>
      </c>
    </row>
    <row r="79" spans="7:7">
      <c r="G79" t="str">
        <f>IFERROR( VLOOKUP(F79,operadores!$D$2:$E$6,2,FALSE),"")</f>
        <v/>
      </c>
    </row>
    <row r="80" spans="7:7">
      <c r="G80" t="str">
        <f>IFERROR( VLOOKUP(F80,operadores!$D$2:$E$6,2,FALSE),"")</f>
        <v/>
      </c>
    </row>
    <row r="81" spans="7:7">
      <c r="G81" t="str">
        <f>IFERROR( VLOOKUP(F81,operadores!$D$2:$E$6,2,FALSE),"")</f>
        <v/>
      </c>
    </row>
    <row r="82" spans="7:7">
      <c r="G82" t="str">
        <f>IFERROR( VLOOKUP(F82,operadores!$D$2:$E$6,2,FALSE),"")</f>
        <v/>
      </c>
    </row>
    <row r="83" spans="7:7">
      <c r="G83" t="str">
        <f>IFERROR( VLOOKUP(F83,operadores!$D$2:$E$6,2,FALSE),"")</f>
        <v/>
      </c>
    </row>
    <row r="84" spans="7:7">
      <c r="G84" t="str">
        <f>IFERROR( VLOOKUP(F84,operadores!$D$2:$E$6,2,FALSE),"")</f>
        <v/>
      </c>
    </row>
    <row r="85" spans="7:7">
      <c r="G85" t="str">
        <f>IFERROR( VLOOKUP(F85,operadores!$D$2:$E$6,2,FALSE),"")</f>
        <v/>
      </c>
    </row>
    <row r="86" spans="7:7">
      <c r="G86" t="str">
        <f>IFERROR( VLOOKUP(F86,operadores!$D$2:$E$6,2,FALSE),"")</f>
        <v/>
      </c>
    </row>
    <row r="87" spans="7:7">
      <c r="G87" t="str">
        <f>IFERROR( VLOOKUP(F87,operadores!$D$2:$E$6,2,FALSE),"")</f>
        <v/>
      </c>
    </row>
    <row r="88" spans="7:7">
      <c r="G88" t="str">
        <f>IFERROR( VLOOKUP(F88,operadores!$D$2:$E$6,2,FALSE),"")</f>
        <v/>
      </c>
    </row>
    <row r="89" spans="7:7">
      <c r="G89" t="str">
        <f>IFERROR( VLOOKUP(F89,operadores!$D$2:$E$6,2,FALSE),"")</f>
        <v/>
      </c>
    </row>
    <row r="90" spans="7:7">
      <c r="G90" t="str">
        <f>IFERROR( VLOOKUP(F90,operadores!$D$2:$E$6,2,FALSE),"")</f>
        <v/>
      </c>
    </row>
    <row r="91" spans="7:7">
      <c r="G91" t="str">
        <f>IFERROR( VLOOKUP(F91,operadores!$D$2:$E$6,2,FALSE),"")</f>
        <v/>
      </c>
    </row>
    <row r="92" spans="7:7">
      <c r="G92" t="str">
        <f>IFERROR( VLOOKUP(F92,operadores!$D$2:$E$6,2,FALSE),"")</f>
        <v/>
      </c>
    </row>
    <row r="93" spans="7:7">
      <c r="G93" t="str">
        <f>IFERROR( VLOOKUP(F93,operadores!$D$2:$E$6,2,FALSE),"")</f>
        <v/>
      </c>
    </row>
    <row r="94" spans="7:7">
      <c r="G94" t="str">
        <f>IFERROR( VLOOKUP(F94,operadores!$D$2:$E$6,2,FALSE),"")</f>
        <v/>
      </c>
    </row>
    <row r="95" spans="7:7">
      <c r="G95" t="str">
        <f>IFERROR( VLOOKUP(F95,operadores!$D$2:$E$6,2,FALSE),"")</f>
        <v/>
      </c>
    </row>
    <row r="96" spans="7:7">
      <c r="G96" t="str">
        <f>IFERROR( VLOOKUP(F96,operadores!$D$2:$E$6,2,FALSE),"")</f>
        <v/>
      </c>
    </row>
    <row r="97" spans="7:7">
      <c r="G97" t="str">
        <f>IFERROR( VLOOKUP(F97,operadores!$D$2:$E$6,2,FALSE),"")</f>
        <v/>
      </c>
    </row>
    <row r="98" spans="7:7">
      <c r="G98" t="str">
        <f>IFERROR( VLOOKUP(F98,operadores!$D$2:$E$6,2,FALSE),"")</f>
        <v/>
      </c>
    </row>
    <row r="99" spans="7:7">
      <c r="G99" t="str">
        <f>IFERROR( VLOOKUP(F99,operadores!$D$2:$E$6,2,FALSE),"")</f>
        <v/>
      </c>
    </row>
    <row r="100" spans="7:7">
      <c r="G100" t="str">
        <f>IFERROR( VLOOKUP(F100,operadores!$D$2:$E$6,2,FALSE),"")</f>
        <v/>
      </c>
    </row>
    <row r="101" spans="7:7">
      <c r="G101" t="str">
        <f>IFERROR( VLOOKUP(F101,operadores!$D$2:$E$6,2,FALSE),"")</f>
        <v/>
      </c>
    </row>
    <row r="102" spans="7:7">
      <c r="G102" t="str">
        <f>IFERROR( VLOOKUP(F102,operadores!$D$2:$E$6,2,FALSE),"")</f>
        <v/>
      </c>
    </row>
    <row r="103" spans="7:7">
      <c r="G103" t="str">
        <f>IFERROR( VLOOKUP(F103,operadores!$D$2:$E$6,2,FALSE),"")</f>
        <v/>
      </c>
    </row>
    <row r="104" spans="7:7">
      <c r="G104" t="str">
        <f>IFERROR( VLOOKUP(F104,operadores!$D$2:$E$6,2,FALSE),"")</f>
        <v/>
      </c>
    </row>
    <row r="105" spans="7:7">
      <c r="G105" t="str">
        <f>IFERROR( VLOOKUP(F105,operadores!$D$2:$E$6,2,FALSE),"")</f>
        <v/>
      </c>
    </row>
    <row r="106" spans="7:7">
      <c r="G106" t="str">
        <f>IFERROR( VLOOKUP(F106,operadores!$D$2:$E$6,2,FALSE),"")</f>
        <v/>
      </c>
    </row>
    <row r="107" spans="7:7">
      <c r="G107" t="str">
        <f>IFERROR( VLOOKUP(F107,operadores!$D$2:$E$6,2,FALSE),"")</f>
        <v/>
      </c>
    </row>
    <row r="108" spans="7:7">
      <c r="G108" t="str">
        <f>IFERROR( VLOOKUP(F108,operadores!$D$2:$E$6,2,FALSE),"")</f>
        <v/>
      </c>
    </row>
    <row r="109" spans="7:7">
      <c r="G109" t="str">
        <f>IFERROR( VLOOKUP(F109,operadores!$D$2:$E$6,2,FALSE),"")</f>
        <v/>
      </c>
    </row>
    <row r="110" spans="7:7">
      <c r="G110" t="str">
        <f>IFERROR( VLOOKUP(F110,operadores!$D$2:$E$6,2,FALSE),"")</f>
        <v/>
      </c>
    </row>
    <row r="111" spans="7:7">
      <c r="G111" t="str">
        <f>IFERROR( VLOOKUP(F111,operadores!$D$2:$E$6,2,FALSE),"")</f>
        <v/>
      </c>
    </row>
    <row r="112" spans="7:7">
      <c r="G112" t="str">
        <f>IFERROR( VLOOKUP(F112,operadores!$D$2:$E$6,2,FALSE),"")</f>
        <v/>
      </c>
    </row>
    <row r="113" spans="7:7">
      <c r="G113" t="str">
        <f>IFERROR( VLOOKUP(F113,operadores!$D$2:$E$6,2,FALSE),"")</f>
        <v/>
      </c>
    </row>
    <row r="114" spans="7:7">
      <c r="G114" t="str">
        <f>IFERROR( VLOOKUP(F114,operadores!$D$2:$E$6,2,FALSE),"")</f>
        <v/>
      </c>
    </row>
    <row r="115" spans="7:7">
      <c r="G115" t="str">
        <f>IFERROR( VLOOKUP(F115,operadores!$D$2:$E$6,2,FALSE),"")</f>
        <v/>
      </c>
    </row>
    <row r="116" spans="7:7">
      <c r="G116" t="str">
        <f>IFERROR( VLOOKUP(F116,operadores!$D$2:$E$6,2,FALSE),"")</f>
        <v/>
      </c>
    </row>
    <row r="117" spans="7:7">
      <c r="G117" t="str">
        <f>IFERROR( VLOOKUP(F117,operadores!$D$2:$E$6,2,FALSE),"")</f>
        <v/>
      </c>
    </row>
    <row r="118" spans="7:7">
      <c r="G118" t="str">
        <f>IFERROR( VLOOKUP(F118,operadores!$D$2:$E$6,2,FALSE),"")</f>
        <v/>
      </c>
    </row>
    <row r="119" spans="7:7">
      <c r="G119" t="str">
        <f>IFERROR( VLOOKUP(F119,operadores!$D$2:$E$6,2,FALSE),"")</f>
        <v/>
      </c>
    </row>
    <row r="120" spans="7:7">
      <c r="G120" t="str">
        <f>IFERROR( VLOOKUP(F120,operadores!$D$2:$E$6,2,FALSE),"")</f>
        <v/>
      </c>
    </row>
    <row r="121" spans="7:7">
      <c r="G121" t="str">
        <f>IFERROR( VLOOKUP(F121,operadores!$D$2:$E$6,2,FALSE),"")</f>
        <v/>
      </c>
    </row>
    <row r="122" spans="7:7">
      <c r="G122" t="str">
        <f>IFERROR( VLOOKUP(F122,operadores!$D$2:$E$6,2,FALSE),"")</f>
        <v/>
      </c>
    </row>
    <row r="123" spans="7:7">
      <c r="G123" t="str">
        <f>IFERROR( VLOOKUP(F123,operadores!$D$2:$E$6,2,FALSE),"")</f>
        <v/>
      </c>
    </row>
    <row r="124" spans="7:7">
      <c r="G124" t="str">
        <f>IFERROR( VLOOKUP(F124,operadores!$D$2:$E$6,2,FALSE),"")</f>
        <v/>
      </c>
    </row>
    <row r="125" spans="7:7">
      <c r="G125" t="str">
        <f>IFERROR( VLOOKUP(F125,operadores!$D$2:$E$6,2,FALSE),"")</f>
        <v/>
      </c>
    </row>
    <row r="126" spans="7:7">
      <c r="G126" t="str">
        <f>IFERROR( VLOOKUP(F126,operadores!$D$2:$E$6,2,FALSE),"")</f>
        <v/>
      </c>
    </row>
    <row r="127" spans="7:7">
      <c r="G127" t="str">
        <f>IFERROR( VLOOKUP(F127,operadores!$D$2:$E$6,2,FALSE),"")</f>
        <v/>
      </c>
    </row>
    <row r="128" spans="7:7">
      <c r="G128" t="str">
        <f>IFERROR( VLOOKUP(F128,operadores!$D$2:$E$6,2,FALSE),"")</f>
        <v/>
      </c>
    </row>
    <row r="129" spans="7:7">
      <c r="G129" t="str">
        <f>IFERROR( VLOOKUP(F129,operadores!$D$2:$E$6,2,FALSE),"")</f>
        <v/>
      </c>
    </row>
    <row r="130" spans="7:7">
      <c r="G130" t="str">
        <f>IFERROR( VLOOKUP(F130,operadores!$D$2:$E$6,2,FALSE),"")</f>
        <v/>
      </c>
    </row>
    <row r="131" spans="7:7">
      <c r="G131" t="str">
        <f>IFERROR( VLOOKUP(F131,operadores!$D$2:$E$6,2,FALSE),"")</f>
        <v/>
      </c>
    </row>
    <row r="132" spans="7:7">
      <c r="G132" t="str">
        <f>IFERROR( VLOOKUP(F132,operadores!$D$2:$E$6,2,FALSE),"")</f>
        <v/>
      </c>
    </row>
    <row r="133" spans="7:7">
      <c r="G133" t="str">
        <f>IFERROR( VLOOKUP(F133,operadores!$D$2:$E$6,2,FALSE),"")</f>
        <v/>
      </c>
    </row>
    <row r="134" spans="7:7">
      <c r="G134" t="str">
        <f>IFERROR( VLOOKUP(F134,operadores!$D$2:$E$6,2,FALSE),"")</f>
        <v/>
      </c>
    </row>
    <row r="135" spans="7:7">
      <c r="G135" t="str">
        <f>IFERROR( VLOOKUP(F135,operadores!$D$2:$E$6,2,FALSE),"")</f>
        <v/>
      </c>
    </row>
    <row r="136" spans="7:7">
      <c r="G136" t="str">
        <f>IFERROR( VLOOKUP(F136,operadores!$D$2:$E$6,2,FALSE),"")</f>
        <v/>
      </c>
    </row>
    <row r="137" spans="7:7">
      <c r="G137" t="str">
        <f>IFERROR( VLOOKUP(F137,operadores!$D$2:$E$6,2,FALSE),"")</f>
        <v/>
      </c>
    </row>
    <row r="138" spans="7:7">
      <c r="G138" t="str">
        <f>IFERROR( VLOOKUP(F138,operadores!$D$2:$E$6,2,FALSE),"")</f>
        <v/>
      </c>
    </row>
    <row r="139" spans="7:7">
      <c r="G139" t="str">
        <f>IFERROR( VLOOKUP(F139,operadores!$D$2:$E$6,2,FALSE),"")</f>
        <v/>
      </c>
    </row>
    <row r="140" spans="7:7">
      <c r="G140" t="str">
        <f>IFERROR( VLOOKUP(F140,operadores!$D$2:$E$6,2,FALSE),"")</f>
        <v/>
      </c>
    </row>
    <row r="141" spans="7:7">
      <c r="G141" t="str">
        <f>IFERROR( VLOOKUP(F141,operadores!$D$2:$E$6,2,FALSE),"")</f>
        <v/>
      </c>
    </row>
    <row r="142" spans="7:7">
      <c r="G142" t="str">
        <f>IFERROR( VLOOKUP(F142,operadores!$D$2:$E$6,2,FALSE),"")</f>
        <v/>
      </c>
    </row>
    <row r="143" spans="7:7">
      <c r="G143" t="str">
        <f>IFERROR( VLOOKUP(F143,operadores!$D$2:$E$6,2,FALSE),"")</f>
        <v/>
      </c>
    </row>
    <row r="144" spans="7:7">
      <c r="G144" t="str">
        <f>IFERROR( VLOOKUP(F144,operadores!$D$2:$E$6,2,FALSE),"")</f>
        <v/>
      </c>
    </row>
    <row r="145" spans="7:7">
      <c r="G145" t="str">
        <f>IFERROR( VLOOKUP(F145,operadores!$D$2:$E$6,2,FALSE),"")</f>
        <v/>
      </c>
    </row>
    <row r="146" spans="7:7">
      <c r="G146" t="str">
        <f>IFERROR( VLOOKUP(F146,operadores!$D$2:$E$6,2,FALSE),"")</f>
        <v/>
      </c>
    </row>
    <row r="147" spans="7:7">
      <c r="G147" t="str">
        <f>IFERROR( VLOOKUP(F147,operadores!$D$2:$E$6,2,FALSE),"")</f>
        <v/>
      </c>
    </row>
    <row r="148" spans="7:7">
      <c r="G148" t="str">
        <f>IFERROR( VLOOKUP(F148,operadores!$D$2:$E$6,2,FALSE),"")</f>
        <v/>
      </c>
    </row>
    <row r="149" spans="7:7">
      <c r="G149" t="str">
        <f>IFERROR( VLOOKUP(F149,operadores!$D$2:$E$6,2,FALSE),"")</f>
        <v/>
      </c>
    </row>
    <row r="150" spans="7:7">
      <c r="G150" t="str">
        <f>IFERROR( VLOOKUP(F150,operadores!$D$2:$E$6,2,FALSE),"")</f>
        <v/>
      </c>
    </row>
    <row r="151" spans="7:7">
      <c r="G151" t="str">
        <f>IFERROR( VLOOKUP(F151,operadores!$D$2:$E$6,2,FALSE),"")</f>
        <v/>
      </c>
    </row>
    <row r="152" spans="7:7">
      <c r="G152" t="str">
        <f>IFERROR( VLOOKUP(F152,operadores!$D$2:$E$6,2,FALSE),"")</f>
        <v/>
      </c>
    </row>
    <row r="153" spans="7:7">
      <c r="G153" t="str">
        <f>IFERROR( VLOOKUP(F153,operadores!$D$2:$E$6,2,FALSE),"")</f>
        <v/>
      </c>
    </row>
    <row r="154" spans="7:7">
      <c r="G154" t="str">
        <f>IFERROR( VLOOKUP(F154,operadores!$D$2:$E$6,2,FALSE),"")</f>
        <v/>
      </c>
    </row>
    <row r="155" spans="7:7">
      <c r="G155" t="str">
        <f>IFERROR( VLOOKUP(F155,operadores!$D$2:$E$6,2,FALSE),"")</f>
        <v/>
      </c>
    </row>
    <row r="156" spans="7:7">
      <c r="G156" t="str">
        <f>IFERROR( VLOOKUP(F156,operadores!$D$2:$E$6,2,FALSE),"")</f>
        <v/>
      </c>
    </row>
    <row r="157" spans="7:7">
      <c r="G157" t="str">
        <f>IFERROR( VLOOKUP(F157,operadores!$D$2:$E$6,2,FALSE),"")</f>
        <v/>
      </c>
    </row>
    <row r="158" spans="7:7">
      <c r="G158" t="str">
        <f>IFERROR( VLOOKUP(F158,operadores!$D$2:$E$6,2,FALSE),"")</f>
        <v/>
      </c>
    </row>
    <row r="159" spans="7:7">
      <c r="G159" t="str">
        <f>IFERROR( VLOOKUP(F159,operadores!$D$2:$E$6,2,FALSE),"")</f>
        <v/>
      </c>
    </row>
    <row r="160" spans="7:7">
      <c r="G160" t="str">
        <f>IFERROR( VLOOKUP(F160,operadores!$D$2:$E$6,2,FALSE),"")</f>
        <v/>
      </c>
    </row>
    <row r="161" spans="7:7">
      <c r="G161" t="str">
        <f>IFERROR( VLOOKUP(F161,operadores!$D$2:$E$6,2,FALSE),"")</f>
        <v/>
      </c>
    </row>
    <row r="162" spans="7:7">
      <c r="G162" t="str">
        <f>IFERROR( VLOOKUP(F162,operadores!$D$2:$E$6,2,FALSE),"")</f>
        <v/>
      </c>
    </row>
    <row r="163" spans="7:7">
      <c r="G163" t="str">
        <f>IFERROR( VLOOKUP(F163,operadores!$D$2:$E$6,2,FALSE),"")</f>
        <v/>
      </c>
    </row>
    <row r="164" spans="7:7">
      <c r="G164" t="str">
        <f>IFERROR( VLOOKUP(F164,operadores!$D$2:$E$6,2,FALSE),"")</f>
        <v/>
      </c>
    </row>
    <row r="165" spans="7:7">
      <c r="G165" t="str">
        <f>IFERROR( VLOOKUP(F165,operadores!$D$2:$E$6,2,FALSE),"")</f>
        <v/>
      </c>
    </row>
    <row r="166" spans="7:7">
      <c r="G166" t="str">
        <f>IFERROR( VLOOKUP(F166,operadores!$D$2:$E$6,2,FALSE),"")</f>
        <v/>
      </c>
    </row>
    <row r="167" spans="7:7">
      <c r="G167" t="str">
        <f>IFERROR( VLOOKUP(F167,operadores!$D$2:$E$6,2,FALSE),"")</f>
        <v/>
      </c>
    </row>
    <row r="168" spans="7:7">
      <c r="G168" t="str">
        <f>IFERROR( VLOOKUP(F168,operadores!$D$2:$E$6,2,FALSE),"")</f>
        <v/>
      </c>
    </row>
    <row r="169" spans="7:7">
      <c r="G169" t="str">
        <f>IFERROR( VLOOKUP(F169,operadores!$D$2:$E$6,2,FALSE),"")</f>
        <v/>
      </c>
    </row>
    <row r="170" spans="7:7">
      <c r="G170" t="str">
        <f>IFERROR( VLOOKUP(F170,operadores!$D$2:$E$6,2,FALSE),"")</f>
        <v/>
      </c>
    </row>
    <row r="171" spans="7:7">
      <c r="G171" t="str">
        <f>IFERROR( VLOOKUP(F171,operadores!$D$2:$E$6,2,FALSE),"")</f>
        <v/>
      </c>
    </row>
    <row r="172" spans="7:7">
      <c r="G172" t="str">
        <f>IFERROR( VLOOKUP(F172,operadores!$D$2:$E$6,2,FALSE),"")</f>
        <v/>
      </c>
    </row>
    <row r="173" spans="7:7">
      <c r="G173" t="str">
        <f>IFERROR( VLOOKUP(F173,operadores!$D$2:$E$6,2,FALSE),"")</f>
        <v/>
      </c>
    </row>
    <row r="174" spans="7:7">
      <c r="G174" t="str">
        <f>IFERROR( VLOOKUP(F174,operadores!$D$2:$E$6,2,FALSE),"")</f>
        <v/>
      </c>
    </row>
    <row r="175" spans="7:7">
      <c r="G175" t="str">
        <f>IFERROR( VLOOKUP(F175,operadores!$D$2:$E$6,2,FALSE),"")</f>
        <v/>
      </c>
    </row>
    <row r="176" spans="7:7">
      <c r="G176" t="str">
        <f>IFERROR( VLOOKUP(F176,operadores!$D$2:$E$6,2,FALSE),"")</f>
        <v/>
      </c>
    </row>
    <row r="177" spans="7:7">
      <c r="G177" t="str">
        <f>IFERROR( VLOOKUP(F177,operadores!$D$2:$E$6,2,FALSE),"")</f>
        <v/>
      </c>
    </row>
    <row r="178" spans="7:7">
      <c r="G178" t="str">
        <f>IFERROR( VLOOKUP(F178,operadores!$D$2:$E$6,2,FALSE),"")</f>
        <v/>
      </c>
    </row>
    <row r="179" spans="7:7">
      <c r="G179" t="str">
        <f>IFERROR( VLOOKUP(F179,operadores!$D$2:$E$6,2,FALSE),"")</f>
        <v/>
      </c>
    </row>
    <row r="180" spans="7:7">
      <c r="G180" t="str">
        <f>IFERROR( VLOOKUP(F180,operadores!$D$2:$E$6,2,FALSE),"")</f>
        <v/>
      </c>
    </row>
    <row r="181" spans="7:7">
      <c r="G181" t="str">
        <f>IFERROR( VLOOKUP(F181,operadores!$D$2:$E$6,2,FALSE),"")</f>
        <v/>
      </c>
    </row>
    <row r="182" spans="7:7">
      <c r="G182" t="str">
        <f>IFERROR( VLOOKUP(F182,operadores!$D$2:$E$6,2,FALSE),"")</f>
        <v/>
      </c>
    </row>
    <row r="183" spans="7:7">
      <c r="G183" t="str">
        <f>IFERROR( VLOOKUP(F183,operadores!$D$2:$E$6,2,FALSE),"")</f>
        <v/>
      </c>
    </row>
    <row r="184" spans="7:7">
      <c r="G184" t="str">
        <f>IFERROR( VLOOKUP(F184,operadores!$D$2:$E$6,2,FALSE),"")</f>
        <v/>
      </c>
    </row>
    <row r="185" spans="7:7">
      <c r="G185" t="str">
        <f>IFERROR( VLOOKUP(F185,operadores!$D$2:$E$6,2,FALSE),"")</f>
        <v/>
      </c>
    </row>
    <row r="186" spans="7:7">
      <c r="G186" t="str">
        <f>IFERROR( VLOOKUP(F186,operadores!$D$2:$E$6,2,FALSE),"")</f>
        <v/>
      </c>
    </row>
    <row r="187" spans="7:7">
      <c r="G187" t="str">
        <f>IFERROR( VLOOKUP(F187,operadores!$D$2:$E$6,2,FALSE),"")</f>
        <v/>
      </c>
    </row>
    <row r="188" spans="7:7">
      <c r="G188" t="str">
        <f>IFERROR( VLOOKUP(F188,operadores!$D$2:$E$6,2,FALSE),"")</f>
        <v/>
      </c>
    </row>
    <row r="189" spans="7:7">
      <c r="G189" t="str">
        <f>IFERROR( VLOOKUP(F189,operadores!$D$2:$E$6,2,FALSE),"")</f>
        <v/>
      </c>
    </row>
    <row r="190" spans="7:7">
      <c r="G190" t="str">
        <f>IFERROR( VLOOKUP(F190,operadores!$D$2:$E$6,2,FALSE),"")</f>
        <v/>
      </c>
    </row>
    <row r="191" spans="7:7">
      <c r="G191" t="str">
        <f>IFERROR( VLOOKUP(F191,operadores!$D$2:$E$6,2,FALSE),"")</f>
        <v/>
      </c>
    </row>
    <row r="192" spans="7:7">
      <c r="G192" t="str">
        <f>IFERROR( VLOOKUP(F192,operadores!$D$2:$E$6,2,FALSE),"")</f>
        <v/>
      </c>
    </row>
    <row r="193" spans="7:7">
      <c r="G193" t="str">
        <f>IFERROR( VLOOKUP(F193,operadores!$D$2:$E$6,2,FALSE),"")</f>
        <v/>
      </c>
    </row>
    <row r="194" spans="7:7">
      <c r="G194" t="str">
        <f>IFERROR( VLOOKUP(F194,operadores!$D$2:$E$6,2,FALSE),"")</f>
        <v/>
      </c>
    </row>
    <row r="195" spans="7:7">
      <c r="G195" t="str">
        <f>IFERROR( VLOOKUP(F195,operadores!$D$2:$E$6,2,FALSE),"")</f>
        <v/>
      </c>
    </row>
    <row r="196" spans="7:7">
      <c r="G196" t="str">
        <f>IFERROR( VLOOKUP(F196,operadores!$D$2:$E$6,2,FALSE),"")</f>
        <v/>
      </c>
    </row>
    <row r="197" spans="7:7">
      <c r="G197" t="str">
        <f>IFERROR( VLOOKUP(F197,operadores!$D$2:$E$6,2,FALSE),"")</f>
        <v/>
      </c>
    </row>
    <row r="198" spans="7:7">
      <c r="G198" t="str">
        <f>IFERROR( VLOOKUP(F198,operadores!$D$2:$E$6,2,FALSE),"")</f>
        <v/>
      </c>
    </row>
    <row r="199" spans="7:7">
      <c r="G199" t="str">
        <f>IFERROR( VLOOKUP(F199,operadores!$D$2:$E$6,2,FALSE),"")</f>
        <v/>
      </c>
    </row>
    <row r="200" spans="7:7">
      <c r="G200" t="str">
        <f>IFERROR( VLOOKUP(F200,operadores!$D$2:$E$6,2,FALSE),"")</f>
        <v/>
      </c>
    </row>
    <row r="201" spans="7:7">
      <c r="G201" t="str">
        <f>IFERROR( VLOOKUP(F201,operadores!$D$2:$E$6,2,FALSE),"")</f>
        <v/>
      </c>
    </row>
    <row r="202" spans="7:7">
      <c r="G202" t="str">
        <f>IFERROR( VLOOKUP(F202,operadores!$D$2:$E$6,2,FALSE),"")</f>
        <v/>
      </c>
    </row>
    <row r="203" spans="7:7">
      <c r="G203" t="str">
        <f>IFERROR( VLOOKUP(F203,operadores!$D$2:$E$6,2,FALSE),"")</f>
        <v/>
      </c>
    </row>
    <row r="204" spans="7:7">
      <c r="G204" t="str">
        <f>IFERROR( VLOOKUP(F204,operadores!$D$2:$E$6,2,FALSE),"")</f>
        <v/>
      </c>
    </row>
    <row r="205" spans="7:7">
      <c r="G205" t="str">
        <f>IFERROR( VLOOKUP(F205,operadores!$D$2:$E$6,2,FALSE),"")</f>
        <v/>
      </c>
    </row>
    <row r="206" spans="7:7">
      <c r="G206" t="str">
        <f>IFERROR( VLOOKUP(F206,operadores!$D$2:$E$6,2,FALSE),"")</f>
        <v/>
      </c>
    </row>
    <row r="207" spans="7:7">
      <c r="G207" t="str">
        <f>IFERROR( VLOOKUP(F207,operadores!$D$2:$E$6,2,FALSE),"")</f>
        <v/>
      </c>
    </row>
    <row r="208" spans="7:7">
      <c r="G208" t="str">
        <f>IFERROR( VLOOKUP(F208,operadores!$D$2:$E$6,2,FALSE),"")</f>
        <v/>
      </c>
    </row>
    <row r="209" spans="7:7">
      <c r="G209" t="str">
        <f>IFERROR( VLOOKUP(F209,operadores!$D$2:$E$6,2,FALSE),"")</f>
        <v/>
      </c>
    </row>
    <row r="210" spans="7:7">
      <c r="G210" t="str">
        <f>IFERROR( VLOOKUP(F210,operadores!$D$2:$E$6,2,FALSE),"")</f>
        <v/>
      </c>
    </row>
    <row r="211" spans="7:7">
      <c r="G211" t="str">
        <f>IFERROR( VLOOKUP(F211,operadores!$D$2:$E$6,2,FALSE),"")</f>
        <v/>
      </c>
    </row>
    <row r="212" spans="7:7">
      <c r="G212" t="str">
        <f>IFERROR( VLOOKUP(F212,operadores!$D$2:$E$6,2,FALSE),"")</f>
        <v/>
      </c>
    </row>
    <row r="213" spans="7:7">
      <c r="G213" t="str">
        <f>IFERROR( VLOOKUP(F213,operadores!$D$2:$E$6,2,FALSE),"")</f>
        <v/>
      </c>
    </row>
    <row r="214" spans="7:7">
      <c r="G214" t="str">
        <f>IFERROR( VLOOKUP(F214,operadores!$D$2:$E$6,2,FALSE),"")</f>
        <v/>
      </c>
    </row>
    <row r="215" spans="7:7">
      <c r="G215" t="str">
        <f>IFERROR( VLOOKUP(F215,operadores!$D$2:$E$6,2,FALSE),"")</f>
        <v/>
      </c>
    </row>
    <row r="216" spans="7:7">
      <c r="G216" t="str">
        <f>IFERROR( VLOOKUP(F216,operadores!$D$2:$E$6,2,FALSE),"")</f>
        <v/>
      </c>
    </row>
    <row r="217" spans="7:7">
      <c r="G217" t="str">
        <f>IFERROR( VLOOKUP(F217,operadores!$D$2:$E$6,2,FALSE),"")</f>
        <v/>
      </c>
    </row>
    <row r="218" spans="7:7">
      <c r="G218" t="str">
        <f>IFERROR( VLOOKUP(F218,operadores!$D$2:$E$6,2,FALSE),"")</f>
        <v/>
      </c>
    </row>
    <row r="219" spans="7:7">
      <c r="G219" t="str">
        <f>IFERROR( VLOOKUP(F219,operadores!$D$2:$E$6,2,FALSE),"")</f>
        <v/>
      </c>
    </row>
    <row r="220" spans="7:7">
      <c r="G220" t="str">
        <f>IFERROR( VLOOKUP(F220,operadores!$D$2:$E$6,2,FALSE),"")</f>
        <v/>
      </c>
    </row>
    <row r="221" spans="7:7">
      <c r="G221" t="str">
        <f>IFERROR( VLOOKUP(F221,operadores!$D$2:$E$6,2,FALSE),"")</f>
        <v/>
      </c>
    </row>
    <row r="222" spans="7:7">
      <c r="G222" t="str">
        <f>IFERROR( VLOOKUP(F222,operadores!$D$2:$E$6,2,FALSE),"")</f>
        <v/>
      </c>
    </row>
    <row r="223" spans="7:7">
      <c r="G223" t="str">
        <f>IFERROR( VLOOKUP(F223,operadores!$D$2:$E$6,2,FALSE),"")</f>
        <v/>
      </c>
    </row>
    <row r="224" spans="7:7">
      <c r="G224" t="str">
        <f>IFERROR( VLOOKUP(F224,operadores!$D$2:$E$6,2,FALSE),"")</f>
        <v/>
      </c>
    </row>
    <row r="225" spans="7:7">
      <c r="G225" t="str">
        <f>IFERROR( VLOOKUP(F225,operadores!$D$2:$E$6,2,FALSE),"")</f>
        <v/>
      </c>
    </row>
    <row r="226" spans="7:7">
      <c r="G226" t="str">
        <f>IFERROR( VLOOKUP(F226,operadores!$D$2:$E$6,2,FALSE),"")</f>
        <v/>
      </c>
    </row>
    <row r="227" spans="7:7">
      <c r="G227" t="str">
        <f>IFERROR( VLOOKUP(F227,operadores!$D$2:$E$6,2,FALSE),"")</f>
        <v/>
      </c>
    </row>
    <row r="228" spans="7:7">
      <c r="G228" t="str">
        <f>IFERROR( VLOOKUP(F228,operadores!$D$2:$E$6,2,FALSE),"")</f>
        <v/>
      </c>
    </row>
    <row r="229" spans="7:7">
      <c r="G229" t="str">
        <f>IFERROR( VLOOKUP(F229,operadores!$D$2:$E$6,2,FALSE),"")</f>
        <v/>
      </c>
    </row>
    <row r="230" spans="7:7">
      <c r="G230" t="str">
        <f>IFERROR( VLOOKUP(F230,operadores!$D$2:$E$6,2,FALSE),"")</f>
        <v/>
      </c>
    </row>
    <row r="231" spans="7:7">
      <c r="G231" t="str">
        <f>IFERROR( VLOOKUP(F231,operadores!$D$2:$E$6,2,FALSE),"")</f>
        <v/>
      </c>
    </row>
    <row r="232" spans="7:7">
      <c r="G232" t="str">
        <f>IFERROR( VLOOKUP(F232,operadores!$D$2:$E$6,2,FALSE),"")</f>
        <v/>
      </c>
    </row>
    <row r="233" spans="7:7">
      <c r="G233" t="str">
        <f>IFERROR( VLOOKUP(F233,operadores!$D$2:$E$6,2,FALSE),"")</f>
        <v/>
      </c>
    </row>
    <row r="234" spans="7:7">
      <c r="G234" t="str">
        <f>IFERROR( VLOOKUP(F234,operadores!$D$2:$E$6,2,FALSE),"")</f>
        <v/>
      </c>
    </row>
    <row r="235" spans="7:7">
      <c r="G235" t="str">
        <f>IFERROR( VLOOKUP(F235,operadores!$D$2:$E$6,2,FALSE),"")</f>
        <v/>
      </c>
    </row>
    <row r="236" spans="7:7">
      <c r="G236" t="str">
        <f>IFERROR( VLOOKUP(F236,operadores!$D$2:$E$6,2,FALSE),"")</f>
        <v/>
      </c>
    </row>
    <row r="237" spans="7:7">
      <c r="G237" t="str">
        <f>IFERROR( VLOOKUP(F237,operadores!$D$2:$E$6,2,FALSE),"")</f>
        <v/>
      </c>
    </row>
    <row r="238" spans="7:7">
      <c r="G238" t="str">
        <f>IFERROR( VLOOKUP(F238,operadores!$D$2:$E$6,2,FALSE),"")</f>
        <v/>
      </c>
    </row>
    <row r="239" spans="7:7">
      <c r="G239" t="str">
        <f>IFERROR( VLOOKUP(F239,operadores!$D$2:$E$6,2,FALSE),"")</f>
        <v/>
      </c>
    </row>
    <row r="240" spans="7:7">
      <c r="G240" t="str">
        <f>IFERROR( VLOOKUP(F240,operadores!$D$2:$E$6,2,FALSE),"")</f>
        <v/>
      </c>
    </row>
    <row r="241" spans="7:7">
      <c r="G241" t="str">
        <f>IFERROR( VLOOKUP(F241,operadores!$D$2:$E$6,2,FALSE),"")</f>
        <v/>
      </c>
    </row>
    <row r="242" spans="7:7">
      <c r="G242" t="str">
        <f>IFERROR( VLOOKUP(F242,operadores!$D$2:$E$6,2,FALSE),"")</f>
        <v/>
      </c>
    </row>
    <row r="243" spans="7:7">
      <c r="G243" t="str">
        <f>IFERROR( VLOOKUP(F243,operadores!$D$2:$E$6,2,FALSE),"")</f>
        <v/>
      </c>
    </row>
    <row r="244" spans="7:7">
      <c r="G244" t="str">
        <f>IFERROR( VLOOKUP(F244,operadores!$D$2:$E$6,2,FALSE),"")</f>
        <v/>
      </c>
    </row>
    <row r="245" spans="7:7">
      <c r="G245" t="str">
        <f>IFERROR( VLOOKUP(F245,operadores!$D$2:$E$6,2,FALSE),"")</f>
        <v/>
      </c>
    </row>
    <row r="246" spans="7:7">
      <c r="G246" t="str">
        <f>IFERROR( VLOOKUP(F246,operadores!$D$2:$E$6,2,FALSE),"")</f>
        <v/>
      </c>
    </row>
    <row r="247" spans="7:7">
      <c r="G247" t="str">
        <f>IFERROR( VLOOKUP(F247,operadores!$D$2:$E$6,2,FALSE),"")</f>
        <v/>
      </c>
    </row>
    <row r="248" spans="7:7">
      <c r="G248" t="str">
        <f>IFERROR( VLOOKUP(F248,operadores!$D$2:$E$6,2,FALSE),"")</f>
        <v/>
      </c>
    </row>
    <row r="249" spans="7:7">
      <c r="G249" t="str">
        <f>IFERROR( VLOOKUP(F249,operadores!$D$2:$E$6,2,FALSE),"")</f>
        <v/>
      </c>
    </row>
    <row r="250" spans="7:7">
      <c r="G250" t="str">
        <f>IFERROR( VLOOKUP(F250,operadores!$D$2:$E$6,2,FALSE),"")</f>
        <v/>
      </c>
    </row>
    <row r="251" spans="7:7">
      <c r="G251" t="str">
        <f>IFERROR( VLOOKUP(F251,operadores!$D$2:$E$6,2,FALSE),"")</f>
        <v/>
      </c>
    </row>
    <row r="252" spans="7:7">
      <c r="G252" t="str">
        <f>IFERROR( VLOOKUP(F252,operadores!$D$2:$E$6,2,FALSE),"")</f>
        <v/>
      </c>
    </row>
    <row r="253" spans="7:7">
      <c r="G253" t="str">
        <f>IFERROR( VLOOKUP(F253,operadores!$D$2:$E$6,2,FALSE),"")</f>
        <v/>
      </c>
    </row>
    <row r="254" spans="7:7">
      <c r="G254" t="str">
        <f>IFERROR( VLOOKUP(F254,operadores!$D$2:$E$6,2,FALSE),"")</f>
        <v/>
      </c>
    </row>
    <row r="255" spans="7:7">
      <c r="G255" t="str">
        <f>IFERROR( VLOOKUP(F255,operadores!$D$2:$E$6,2,FALSE),"")</f>
        <v/>
      </c>
    </row>
    <row r="256" spans="7:7">
      <c r="G256" t="str">
        <f>IFERROR( VLOOKUP(F256,operadores!$D$2:$E$6,2,FALSE),"")</f>
        <v/>
      </c>
    </row>
    <row r="257" spans="7:7">
      <c r="G257" t="str">
        <f>IFERROR( VLOOKUP(F257,operadores!$D$2:$E$6,2,FALSE),"")</f>
        <v/>
      </c>
    </row>
    <row r="258" spans="7:7">
      <c r="G258" t="str">
        <f>IFERROR( VLOOKUP(F258,operadores!$D$2:$E$6,2,FALSE),"")</f>
        <v/>
      </c>
    </row>
    <row r="259" spans="7:7">
      <c r="G259" t="str">
        <f>IFERROR( VLOOKUP(F259,operadores!$D$2:$E$6,2,FALSE),"")</f>
        <v/>
      </c>
    </row>
    <row r="260" spans="7:7">
      <c r="G260" t="str">
        <f>IFERROR( VLOOKUP(F260,operadores!$D$2:$E$6,2,FALSE),"")</f>
        <v/>
      </c>
    </row>
    <row r="261" spans="7:7">
      <c r="G261" t="str">
        <f>IFERROR( VLOOKUP(F261,operadores!$D$2:$E$6,2,FALSE),"")</f>
        <v/>
      </c>
    </row>
    <row r="262" spans="7:7">
      <c r="G262" t="str">
        <f>IFERROR( VLOOKUP(F262,operadores!$D$2:$E$6,2,FALSE),"")</f>
        <v/>
      </c>
    </row>
    <row r="263" spans="7:7">
      <c r="G263" t="str">
        <f>IFERROR( VLOOKUP(F263,operadores!$D$2:$E$6,2,FALSE),"")</f>
        <v/>
      </c>
    </row>
    <row r="264" spans="7:7">
      <c r="G264" t="str">
        <f>IFERROR( VLOOKUP(F264,operadores!$D$2:$E$6,2,FALSE),"")</f>
        <v/>
      </c>
    </row>
    <row r="265" spans="7:7">
      <c r="G265" t="str">
        <f>IFERROR( VLOOKUP(F265,operadores!$D$2:$E$6,2,FALSE),"")</f>
        <v/>
      </c>
    </row>
    <row r="266" spans="7:7">
      <c r="G266" t="str">
        <f>IFERROR( VLOOKUP(F266,operadores!$D$2:$E$6,2,FALSE),"")</f>
        <v/>
      </c>
    </row>
  </sheetData>
  <dataValidations count="1">
    <dataValidation type="list" allowBlank="1" showInputMessage="1" showErrorMessage="1" sqref="J1:J1048576" xr:uid="{27ED6576-CB8D-4236-B3DE-68CA35580E9D}">
      <formula1>atributo_tg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DD1D63B-545D-43E3-BA3C-D73A3B7A3C2E}">
          <x14:formula1>
            <xm:f>operadores!$A$2:$A$20</xm:f>
          </x14:formula1>
          <xm:sqref>H2:H310</xm:sqref>
        </x14:dataValidation>
        <x14:dataValidation type="list" allowBlank="1" showInputMessage="1" showErrorMessage="1" xr:uid="{201E8B32-ACA6-40CE-9690-C87D1442F153}">
          <x14:formula1>
            <xm:f>atributos!$B$1:$B$51</xm:f>
          </x14:formula1>
          <xm:sqref>K1:K1048576</xm:sqref>
        </x14:dataValidation>
        <x14:dataValidation type="list" allowBlank="1" showInputMessage="1" showErrorMessage="1" xr:uid="{78061F0B-264F-4892-AE9F-3FDE70684972}">
          <x14:formula1>
            <xm:f>operadores!$D$2:$D$5</xm:f>
          </x14:formula1>
          <xm:sqref>F2:F146</xm:sqref>
        </x14:dataValidation>
        <x14:dataValidation type="list" allowBlank="1" showInputMessage="1" showErrorMessage="1" xr:uid="{0B14DDD9-D3E3-4DD3-A680-E9805E0AFFAB}">
          <x14:formula1>
            <xm:f>operadores!$E$2:$E$6</xm:f>
          </x14:formula1>
          <xm:sqref>G2:G266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365-E1C5-4663-B107-7447816BE7F0}">
  <dimension ref="A1:J62"/>
  <sheetViews>
    <sheetView workbookViewId="0">
      <selection activeCell="E6" sqref="E6"/>
    </sheetView>
  </sheetViews>
  <sheetFormatPr defaultRowHeight="15"/>
  <cols>
    <col min="1" max="1" width="37.85546875" customWidth="1"/>
    <col min="2" max="2" width="25.42578125" customWidth="1"/>
    <col min="3" max="3" width="23" customWidth="1"/>
    <col min="4" max="4" width="30.85546875" customWidth="1"/>
    <col min="5" max="5" width="28.42578125" customWidth="1"/>
    <col min="9" max="9" width="138.42578125" bestFit="1" customWidth="1"/>
    <col min="10" max="10" width="135.85546875" bestFit="1" customWidth="1"/>
  </cols>
  <sheetData>
    <row r="1" spans="1:10">
      <c r="A1" t="s">
        <v>288</v>
      </c>
      <c r="B1" t="s">
        <v>289</v>
      </c>
      <c r="D1" t="s">
        <v>286</v>
      </c>
      <c r="E1" t="s">
        <v>290</v>
      </c>
      <c r="I1" s="6" t="s">
        <v>48</v>
      </c>
      <c r="J1" s="6" t="s">
        <v>49</v>
      </c>
    </row>
    <row r="2" spans="1:10">
      <c r="A2" t="s">
        <v>12</v>
      </c>
      <c r="B2" s="1" t="s">
        <v>11</v>
      </c>
      <c r="D2" t="s">
        <v>287</v>
      </c>
      <c r="E2" s="2" t="s">
        <v>403</v>
      </c>
      <c r="I2" t="s">
        <v>52</v>
      </c>
      <c r="J2" t="s">
        <v>53</v>
      </c>
    </row>
    <row r="3" spans="1:10">
      <c r="A3" t="s">
        <v>13</v>
      </c>
      <c r="B3" s="2" t="s">
        <v>31</v>
      </c>
      <c r="D3" t="s">
        <v>291</v>
      </c>
      <c r="E3" s="2" t="s">
        <v>404</v>
      </c>
      <c r="I3" t="s">
        <v>54</v>
      </c>
      <c r="J3" t="s">
        <v>55</v>
      </c>
    </row>
    <row r="4" spans="1:10" ht="15.75">
      <c r="A4" t="s">
        <v>14</v>
      </c>
      <c r="B4" s="2" t="s">
        <v>32</v>
      </c>
      <c r="D4" t="s">
        <v>293</v>
      </c>
      <c r="E4" s="8" t="s">
        <v>405</v>
      </c>
      <c r="I4" t="s">
        <v>56</v>
      </c>
      <c r="J4" t="s">
        <v>57</v>
      </c>
    </row>
    <row r="5" spans="1:10" ht="15.75">
      <c r="A5" t="s">
        <v>15</v>
      </c>
      <c r="B5" s="2" t="s">
        <v>33</v>
      </c>
      <c r="D5" t="s">
        <v>292</v>
      </c>
      <c r="E5" s="8" t="s">
        <v>406</v>
      </c>
      <c r="I5" t="s">
        <v>58</v>
      </c>
      <c r="J5" t="s">
        <v>59</v>
      </c>
    </row>
    <row r="6" spans="1:10">
      <c r="A6" t="s">
        <v>16</v>
      </c>
      <c r="B6" s="2" t="s">
        <v>34</v>
      </c>
      <c r="I6" t="s">
        <v>166</v>
      </c>
      <c r="J6" t="s">
        <v>169</v>
      </c>
    </row>
    <row r="7" spans="1:10">
      <c r="A7" t="s">
        <v>17</v>
      </c>
      <c r="B7" s="2" t="s">
        <v>35</v>
      </c>
      <c r="I7" t="s">
        <v>60</v>
      </c>
      <c r="J7" t="s">
        <v>61</v>
      </c>
    </row>
    <row r="8" spans="1:10">
      <c r="A8" t="s">
        <v>18</v>
      </c>
      <c r="B8" s="4" t="s">
        <v>42</v>
      </c>
      <c r="I8" t="s">
        <v>62</v>
      </c>
      <c r="J8" t="s">
        <v>63</v>
      </c>
    </row>
    <row r="9" spans="1:10">
      <c r="A9" t="s">
        <v>19</v>
      </c>
      <c r="B9" s="2" t="s">
        <v>43</v>
      </c>
      <c r="I9" t="s">
        <v>64</v>
      </c>
      <c r="J9" t="s">
        <v>65</v>
      </c>
    </row>
    <row r="10" spans="1:10">
      <c r="A10" t="s">
        <v>20</v>
      </c>
      <c r="B10" s="3" t="s">
        <v>39</v>
      </c>
      <c r="I10" t="s">
        <v>66</v>
      </c>
      <c r="J10" t="s">
        <v>67</v>
      </c>
    </row>
    <row r="11" spans="1:10">
      <c r="A11" t="s">
        <v>21</v>
      </c>
      <c r="B11" s="2" t="s">
        <v>37</v>
      </c>
      <c r="I11" t="s">
        <v>68</v>
      </c>
      <c r="J11" t="s">
        <v>69</v>
      </c>
    </row>
    <row r="12" spans="1:10">
      <c r="A12" t="s">
        <v>22</v>
      </c>
      <c r="B12" s="2" t="s">
        <v>38</v>
      </c>
      <c r="I12" t="s">
        <v>50</v>
      </c>
      <c r="J12" t="s">
        <v>51</v>
      </c>
    </row>
    <row r="13" spans="1:10">
      <c r="A13" t="s">
        <v>23</v>
      </c>
      <c r="B13" s="4" t="s">
        <v>40</v>
      </c>
      <c r="I13" t="s">
        <v>70</v>
      </c>
      <c r="J13" t="s">
        <v>71</v>
      </c>
    </row>
    <row r="14" spans="1:10">
      <c r="A14" t="s">
        <v>24</v>
      </c>
      <c r="B14" s="2" t="s">
        <v>41</v>
      </c>
      <c r="I14" t="s">
        <v>72</v>
      </c>
      <c r="J14" t="s">
        <v>73</v>
      </c>
    </row>
    <row r="15" spans="1:10">
      <c r="A15" t="s">
        <v>25</v>
      </c>
      <c r="I15" t="s">
        <v>74</v>
      </c>
      <c r="J15" t="s">
        <v>75</v>
      </c>
    </row>
    <row r="16" spans="1:10">
      <c r="A16" t="s">
        <v>26</v>
      </c>
      <c r="I16" t="s">
        <v>76</v>
      </c>
      <c r="J16" t="s">
        <v>77</v>
      </c>
    </row>
    <row r="17" spans="1:10">
      <c r="A17" t="s">
        <v>27</v>
      </c>
      <c r="B17" t="s">
        <v>44</v>
      </c>
      <c r="I17" t="s">
        <v>78</v>
      </c>
      <c r="J17" t="s">
        <v>79</v>
      </c>
    </row>
    <row r="18" spans="1:10">
      <c r="A18" t="s">
        <v>28</v>
      </c>
      <c r="B18" t="s">
        <v>45</v>
      </c>
      <c r="I18" t="s">
        <v>80</v>
      </c>
      <c r="J18" t="s">
        <v>81</v>
      </c>
    </row>
    <row r="19" spans="1:10">
      <c r="A19" t="s">
        <v>29</v>
      </c>
      <c r="B19" s="2" t="s">
        <v>36</v>
      </c>
      <c r="I19" t="s">
        <v>167</v>
      </c>
      <c r="J19" t="s">
        <v>170</v>
      </c>
    </row>
    <row r="20" spans="1:10">
      <c r="A20" t="s">
        <v>30</v>
      </c>
      <c r="B20" s="2" t="s">
        <v>297</v>
      </c>
      <c r="I20" t="s">
        <v>82</v>
      </c>
      <c r="J20" t="s">
        <v>83</v>
      </c>
    </row>
    <row r="21" spans="1:10">
      <c r="I21" t="s">
        <v>84</v>
      </c>
      <c r="J21" t="s">
        <v>85</v>
      </c>
    </row>
    <row r="22" spans="1:10">
      <c r="I22" t="s">
        <v>86</v>
      </c>
      <c r="J22" t="s">
        <v>87</v>
      </c>
    </row>
    <row r="23" spans="1:10">
      <c r="I23" t="s">
        <v>88</v>
      </c>
      <c r="J23" t="s">
        <v>89</v>
      </c>
    </row>
    <row r="24" spans="1:10">
      <c r="I24" t="s">
        <v>90</v>
      </c>
      <c r="J24" t="s">
        <v>91</v>
      </c>
    </row>
    <row r="25" spans="1:10">
      <c r="I25" t="s">
        <v>92</v>
      </c>
      <c r="J25" t="s">
        <v>93</v>
      </c>
    </row>
    <row r="26" spans="1:10">
      <c r="I26" t="s">
        <v>94</v>
      </c>
      <c r="J26" t="s">
        <v>95</v>
      </c>
    </row>
    <row r="27" spans="1:10">
      <c r="I27" t="s">
        <v>96</v>
      </c>
      <c r="J27" t="s">
        <v>97</v>
      </c>
    </row>
    <row r="28" spans="1:10">
      <c r="I28" t="s">
        <v>98</v>
      </c>
      <c r="J28" t="s">
        <v>99</v>
      </c>
    </row>
    <row r="29" spans="1:10">
      <c r="I29" t="s">
        <v>100</v>
      </c>
      <c r="J29" t="s">
        <v>101</v>
      </c>
    </row>
    <row r="30" spans="1:10">
      <c r="I30" t="s">
        <v>102</v>
      </c>
      <c r="J30" t="s">
        <v>103</v>
      </c>
    </row>
    <row r="31" spans="1:10">
      <c r="I31" t="s">
        <v>104</v>
      </c>
      <c r="J31" t="s">
        <v>105</v>
      </c>
    </row>
    <row r="32" spans="1:10">
      <c r="I32" t="s">
        <v>168</v>
      </c>
      <c r="J32" t="s">
        <v>171</v>
      </c>
    </row>
    <row r="33" spans="9:10">
      <c r="I33" t="s">
        <v>106</v>
      </c>
      <c r="J33" t="s">
        <v>107</v>
      </c>
    </row>
    <row r="34" spans="9:10">
      <c r="I34" t="s">
        <v>108</v>
      </c>
      <c r="J34" t="s">
        <v>109</v>
      </c>
    </row>
    <row r="35" spans="9:10">
      <c r="I35" t="s">
        <v>110</v>
      </c>
      <c r="J35" t="s">
        <v>111</v>
      </c>
    </row>
    <row r="36" spans="9:10">
      <c r="I36" t="s">
        <v>112</v>
      </c>
      <c r="J36" t="s">
        <v>113</v>
      </c>
    </row>
    <row r="37" spans="9:10">
      <c r="I37" t="s">
        <v>114</v>
      </c>
      <c r="J37" t="s">
        <v>115</v>
      </c>
    </row>
    <row r="38" spans="9:10">
      <c r="I38" t="s">
        <v>116</v>
      </c>
      <c r="J38" t="s">
        <v>117</v>
      </c>
    </row>
    <row r="39" spans="9:10">
      <c r="I39" t="s">
        <v>118</v>
      </c>
      <c r="J39" t="s">
        <v>119</v>
      </c>
    </row>
    <row r="40" spans="9:10">
      <c r="I40" t="s">
        <v>120</v>
      </c>
      <c r="J40" t="s">
        <v>121</v>
      </c>
    </row>
    <row r="41" spans="9:10">
      <c r="I41" t="s">
        <v>122</v>
      </c>
      <c r="J41" t="s">
        <v>123</v>
      </c>
    </row>
    <row r="42" spans="9:10">
      <c r="I42" t="s">
        <v>124</v>
      </c>
      <c r="J42" t="s">
        <v>125</v>
      </c>
    </row>
    <row r="43" spans="9:10">
      <c r="I43" t="s">
        <v>126</v>
      </c>
      <c r="J43" t="s">
        <v>127</v>
      </c>
    </row>
    <row r="44" spans="9:10">
      <c r="I44" t="s">
        <v>128</v>
      </c>
      <c r="J44" t="s">
        <v>129</v>
      </c>
    </row>
    <row r="45" spans="9:10">
      <c r="I45" t="s">
        <v>130</v>
      </c>
      <c r="J45" t="s">
        <v>131</v>
      </c>
    </row>
    <row r="46" spans="9:10">
      <c r="I46" t="s">
        <v>132</v>
      </c>
      <c r="J46" t="s">
        <v>133</v>
      </c>
    </row>
    <row r="47" spans="9:10">
      <c r="I47" t="s">
        <v>134</v>
      </c>
      <c r="J47" t="s">
        <v>135</v>
      </c>
    </row>
    <row r="48" spans="9:10">
      <c r="I48" t="s">
        <v>136</v>
      </c>
      <c r="J48" t="s">
        <v>137</v>
      </c>
    </row>
    <row r="49" spans="9:10">
      <c r="I49" t="s">
        <v>138</v>
      </c>
      <c r="J49" t="s">
        <v>139</v>
      </c>
    </row>
    <row r="50" spans="9:10">
      <c r="I50" t="s">
        <v>140</v>
      </c>
      <c r="J50" t="s">
        <v>141</v>
      </c>
    </row>
    <row r="51" spans="9:10">
      <c r="I51" t="s">
        <v>142</v>
      </c>
      <c r="J51" t="s">
        <v>143</v>
      </c>
    </row>
    <row r="52" spans="9:10">
      <c r="I52" t="s">
        <v>144</v>
      </c>
      <c r="J52" t="s">
        <v>145</v>
      </c>
    </row>
    <row r="53" spans="9:10">
      <c r="I53" t="s">
        <v>146</v>
      </c>
      <c r="J53" t="s">
        <v>147</v>
      </c>
    </row>
    <row r="54" spans="9:10">
      <c r="I54" t="s">
        <v>148</v>
      </c>
      <c r="J54" t="s">
        <v>149</v>
      </c>
    </row>
    <row r="55" spans="9:10">
      <c r="I55" t="s">
        <v>150</v>
      </c>
      <c r="J55" t="s">
        <v>151</v>
      </c>
    </row>
    <row r="56" spans="9:10">
      <c r="I56" t="s">
        <v>152</v>
      </c>
      <c r="J56" t="s">
        <v>153</v>
      </c>
    </row>
    <row r="57" spans="9:10">
      <c r="I57" t="s">
        <v>154</v>
      </c>
      <c r="J57" t="s">
        <v>155</v>
      </c>
    </row>
    <row r="58" spans="9:10">
      <c r="I58" t="s">
        <v>156</v>
      </c>
      <c r="J58" t="s">
        <v>157</v>
      </c>
    </row>
    <row r="59" spans="9:10">
      <c r="I59" t="s">
        <v>158</v>
      </c>
      <c r="J59" t="s">
        <v>159</v>
      </c>
    </row>
    <row r="60" spans="9:10">
      <c r="I60" t="s">
        <v>160</v>
      </c>
      <c r="J60" t="s">
        <v>161</v>
      </c>
    </row>
    <row r="61" spans="9:10">
      <c r="I61" t="s">
        <v>162</v>
      </c>
      <c r="J61" t="s">
        <v>163</v>
      </c>
    </row>
    <row r="62" spans="9:10">
      <c r="I62" t="s">
        <v>164</v>
      </c>
      <c r="J62" t="s">
        <v>165</v>
      </c>
    </row>
  </sheetData>
  <autoFilter ref="I1:J59" xr:uid="{532D3365-E1C5-4663-B107-7447816BE7F0}">
    <sortState xmlns:xlrd2="http://schemas.microsoft.com/office/spreadsheetml/2017/richdata2" ref="I2:J62">
      <sortCondition ref="I1:I59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FA7B-BC68-4917-BC92-B724DE196E8A}">
  <dimension ref="A1:K68"/>
  <sheetViews>
    <sheetView topLeftCell="A43" workbookViewId="0">
      <selection activeCell="A61" sqref="A61"/>
    </sheetView>
  </sheetViews>
  <sheetFormatPr defaultRowHeight="15"/>
  <cols>
    <col min="1" max="1" width="34.28515625" customWidth="1"/>
    <col min="2" max="2" width="40.140625" bestFit="1" customWidth="1"/>
    <col min="5" max="5" width="49.5703125" bestFit="1" customWidth="1"/>
    <col min="6" max="6" width="27.85546875" customWidth="1"/>
  </cols>
  <sheetData>
    <row r="1" spans="1:11">
      <c r="A1" t="s">
        <v>273</v>
      </c>
      <c r="B1" t="s">
        <v>274</v>
      </c>
      <c r="E1" t="s">
        <v>344</v>
      </c>
      <c r="F1" t="s">
        <v>345</v>
      </c>
    </row>
    <row r="2" spans="1:11" ht="15.75" thickBot="1">
      <c r="A2" s="9" t="s">
        <v>235</v>
      </c>
      <c r="B2" s="9" t="s">
        <v>184</v>
      </c>
      <c r="C2" s="9"/>
      <c r="D2" s="9"/>
      <c r="E2" s="9" t="s">
        <v>320</v>
      </c>
      <c r="F2" s="9" t="s">
        <v>321</v>
      </c>
    </row>
    <row r="3" spans="1:11" ht="15.75" thickBot="1">
      <c r="A3" s="9" t="s">
        <v>236</v>
      </c>
      <c r="B3" s="9" t="s">
        <v>185</v>
      </c>
      <c r="C3" s="9"/>
      <c r="D3" s="9"/>
      <c r="E3" s="9" t="s">
        <v>360</v>
      </c>
      <c r="F3" s="9" t="s">
        <v>380</v>
      </c>
      <c r="K3" s="5"/>
    </row>
    <row r="4" spans="1:11" ht="15.75" thickBot="1">
      <c r="A4" s="9" t="s">
        <v>237</v>
      </c>
      <c r="B4" s="9" t="s">
        <v>186</v>
      </c>
      <c r="C4" s="9"/>
      <c r="D4" s="9"/>
      <c r="E4" s="9" t="s">
        <v>338</v>
      </c>
      <c r="F4" s="9" t="s">
        <v>339</v>
      </c>
      <c r="K4" s="5"/>
    </row>
    <row r="5" spans="1:11" ht="15.75" thickBot="1">
      <c r="A5" s="9" t="s">
        <v>238</v>
      </c>
      <c r="B5" s="9" t="s">
        <v>187</v>
      </c>
      <c r="C5" s="9"/>
      <c r="D5" s="9"/>
      <c r="E5" s="9" t="s">
        <v>369</v>
      </c>
      <c r="F5" s="9" t="s">
        <v>388</v>
      </c>
      <c r="K5" s="5"/>
    </row>
    <row r="6" spans="1:11" ht="15.75" thickBot="1">
      <c r="A6" s="9" t="s">
        <v>271</v>
      </c>
      <c r="B6" s="9" t="s">
        <v>220</v>
      </c>
      <c r="C6" s="9"/>
      <c r="D6" s="9"/>
      <c r="E6" s="9" t="s">
        <v>7</v>
      </c>
      <c r="F6" s="9" t="s">
        <v>312</v>
      </c>
      <c r="K6" s="5"/>
    </row>
    <row r="7" spans="1:11" ht="15.75" thickBot="1">
      <c r="A7" s="9" t="s">
        <v>256</v>
      </c>
      <c r="B7" s="9" t="s">
        <v>205</v>
      </c>
      <c r="C7" s="9"/>
      <c r="D7" s="9"/>
      <c r="E7" s="9" t="s">
        <v>316</v>
      </c>
      <c r="F7" s="9" t="s">
        <v>317</v>
      </c>
      <c r="K7" s="5"/>
    </row>
    <row r="8" spans="1:11" ht="15.75" thickBot="1">
      <c r="A8" s="9" t="s">
        <v>257</v>
      </c>
      <c r="B8" s="9" t="s">
        <v>206</v>
      </c>
      <c r="C8" s="9"/>
      <c r="D8" s="9"/>
      <c r="E8" s="9" t="s">
        <v>334</v>
      </c>
      <c r="F8" s="9" t="s">
        <v>335</v>
      </c>
      <c r="K8" s="5"/>
    </row>
    <row r="9" spans="1:11" ht="15.75" thickBot="1">
      <c r="A9" s="9" t="s">
        <v>258</v>
      </c>
      <c r="B9" s="9" t="s">
        <v>207</v>
      </c>
      <c r="C9" s="9"/>
      <c r="D9" s="9"/>
      <c r="E9" s="9" t="s">
        <v>318</v>
      </c>
      <c r="F9" s="9" t="s">
        <v>319</v>
      </c>
      <c r="K9" s="5"/>
    </row>
    <row r="10" spans="1:11" ht="15.75" thickBot="1">
      <c r="A10" s="9" t="s">
        <v>254</v>
      </c>
      <c r="B10" s="9" t="s">
        <v>203</v>
      </c>
      <c r="C10" s="9"/>
      <c r="D10" s="9"/>
      <c r="E10" s="9" t="s">
        <v>336</v>
      </c>
      <c r="F10" s="9" t="s">
        <v>337</v>
      </c>
      <c r="K10" s="5"/>
    </row>
    <row r="11" spans="1:11" ht="15.75" thickBot="1">
      <c r="A11" s="9" t="s">
        <v>255</v>
      </c>
      <c r="B11" s="9" t="s">
        <v>204</v>
      </c>
      <c r="C11" s="9"/>
      <c r="D11" s="9"/>
      <c r="E11" s="9" t="s">
        <v>365</v>
      </c>
      <c r="F11" s="9" t="s">
        <v>382</v>
      </c>
      <c r="K11" s="5"/>
    </row>
    <row r="12" spans="1:11" ht="15.75" thickBot="1">
      <c r="A12" s="9" t="s">
        <v>243</v>
      </c>
      <c r="B12" s="9" t="s">
        <v>192</v>
      </c>
      <c r="C12" s="9"/>
      <c r="D12" s="9"/>
      <c r="E12" s="9" t="s">
        <v>366</v>
      </c>
      <c r="F12" s="9" t="s">
        <v>385</v>
      </c>
      <c r="K12" s="5"/>
    </row>
    <row r="13" spans="1:11" ht="15.75" thickBot="1">
      <c r="A13" s="9" t="s">
        <v>244</v>
      </c>
      <c r="B13" s="9" t="s">
        <v>193</v>
      </c>
      <c r="C13" s="9"/>
      <c r="D13" s="9"/>
      <c r="E13" s="9" t="s">
        <v>322</v>
      </c>
      <c r="F13" s="9" t="s">
        <v>323</v>
      </c>
      <c r="K13" s="7"/>
    </row>
    <row r="14" spans="1:11" ht="15.75" thickBot="1">
      <c r="A14" s="9" t="s">
        <v>223</v>
      </c>
      <c r="B14" s="9" t="s">
        <v>172</v>
      </c>
      <c r="C14" s="9"/>
      <c r="D14" s="9"/>
      <c r="E14" s="9" t="s">
        <v>330</v>
      </c>
      <c r="F14" s="9" t="s">
        <v>331</v>
      </c>
    </row>
    <row r="15" spans="1:11" ht="15.75" thickBot="1">
      <c r="A15" s="9" t="s">
        <v>224</v>
      </c>
      <c r="B15" s="9" t="s">
        <v>173</v>
      </c>
      <c r="C15" s="9"/>
      <c r="D15" s="9"/>
      <c r="E15" s="9" t="s">
        <v>368</v>
      </c>
      <c r="F15" s="9" t="s">
        <v>387</v>
      </c>
    </row>
    <row r="16" spans="1:11" ht="15.75" thickBot="1">
      <c r="A16" s="9" t="s">
        <v>251</v>
      </c>
      <c r="B16" s="9" t="s">
        <v>200</v>
      </c>
      <c r="C16" s="9"/>
      <c r="D16" s="9"/>
      <c r="E16" s="9" t="s">
        <v>367</v>
      </c>
      <c r="F16" s="9" t="s">
        <v>386</v>
      </c>
    </row>
    <row r="17" spans="1:6" ht="15.75" thickBot="1">
      <c r="A17" s="9" t="s">
        <v>252</v>
      </c>
      <c r="B17" s="9" t="s">
        <v>201</v>
      </c>
      <c r="C17" s="9"/>
      <c r="D17" s="9"/>
      <c r="E17" s="9" t="s">
        <v>364</v>
      </c>
      <c r="F17" s="9" t="s">
        <v>384</v>
      </c>
    </row>
    <row r="18" spans="1:6" ht="15.75" thickBot="1">
      <c r="A18" s="9" t="s">
        <v>229</v>
      </c>
      <c r="B18" s="9" t="s">
        <v>178</v>
      </c>
      <c r="C18" s="9"/>
      <c r="D18" s="9"/>
      <c r="E18" s="9" t="s">
        <v>359</v>
      </c>
      <c r="F18" s="9" t="s">
        <v>379</v>
      </c>
    </row>
    <row r="19" spans="1:6" ht="15.75" thickBot="1">
      <c r="A19" s="9" t="s">
        <v>230</v>
      </c>
      <c r="B19" s="9" t="s">
        <v>179</v>
      </c>
      <c r="C19" s="9"/>
      <c r="D19" s="9"/>
      <c r="E19" s="9" t="s">
        <v>398</v>
      </c>
      <c r="F19" s="9" t="s">
        <v>399</v>
      </c>
    </row>
    <row r="20" spans="1:6" ht="15.75" thickBot="1">
      <c r="A20" s="9" t="s">
        <v>239</v>
      </c>
      <c r="B20" s="9" t="s">
        <v>188</v>
      </c>
      <c r="C20" s="9"/>
      <c r="D20" s="9"/>
      <c r="E20" s="9" t="s">
        <v>357</v>
      </c>
      <c r="F20" s="9" t="s">
        <v>377</v>
      </c>
    </row>
    <row r="21" spans="1:6" ht="15.75" thickBot="1">
      <c r="A21" s="9" t="s">
        <v>240</v>
      </c>
      <c r="B21" s="9" t="s">
        <v>189</v>
      </c>
      <c r="C21" s="9"/>
      <c r="D21" s="9"/>
      <c r="E21" s="9" t="s">
        <v>332</v>
      </c>
      <c r="F21" s="9" t="s">
        <v>333</v>
      </c>
    </row>
    <row r="22" spans="1:6" ht="15.75" thickBot="1">
      <c r="A22" s="9" t="s">
        <v>249</v>
      </c>
      <c r="B22" s="9" t="s">
        <v>198</v>
      </c>
      <c r="C22" s="9"/>
      <c r="D22" s="9"/>
      <c r="E22" s="9" t="s">
        <v>340</v>
      </c>
      <c r="F22" s="9" t="s">
        <v>341</v>
      </c>
    </row>
    <row r="23" spans="1:6" ht="15.75" thickBot="1">
      <c r="A23" s="9" t="s">
        <v>250</v>
      </c>
      <c r="B23" s="9" t="s">
        <v>199</v>
      </c>
      <c r="C23" s="9"/>
      <c r="D23" s="9"/>
      <c r="E23" s="9" t="s">
        <v>314</v>
      </c>
      <c r="F23" s="9" t="s">
        <v>315</v>
      </c>
    </row>
    <row r="24" spans="1:6" ht="15.75" thickBot="1">
      <c r="A24" s="9" t="s">
        <v>247</v>
      </c>
      <c r="B24" s="9" t="s">
        <v>196</v>
      </c>
      <c r="C24" s="9"/>
      <c r="D24" s="9"/>
      <c r="E24" s="9" t="s">
        <v>8</v>
      </c>
      <c r="F24" s="9" t="s">
        <v>313</v>
      </c>
    </row>
    <row r="25" spans="1:6" ht="15.75" thickBot="1">
      <c r="A25" s="9" t="s">
        <v>248</v>
      </c>
      <c r="B25" s="9" t="s">
        <v>197</v>
      </c>
      <c r="C25" s="9"/>
      <c r="D25" s="9"/>
      <c r="E25" s="9" t="s">
        <v>362</v>
      </c>
      <c r="F25" s="9" t="s">
        <v>383</v>
      </c>
    </row>
    <row r="26" spans="1:6" ht="15.75" thickBot="1">
      <c r="A26" s="9" t="s">
        <v>253</v>
      </c>
      <c r="B26" s="9" t="s">
        <v>202</v>
      </c>
      <c r="C26" s="9"/>
      <c r="D26" s="9"/>
      <c r="E26" s="9" t="s">
        <v>352</v>
      </c>
      <c r="F26" s="9" t="s">
        <v>372</v>
      </c>
    </row>
    <row r="27" spans="1:6" ht="15.75" thickBot="1">
      <c r="A27" s="9" t="s">
        <v>241</v>
      </c>
      <c r="B27" s="9" t="s">
        <v>190</v>
      </c>
      <c r="C27" s="9"/>
      <c r="D27" s="9"/>
      <c r="E27" s="9" t="s">
        <v>355</v>
      </c>
      <c r="F27" s="9" t="s">
        <v>374</v>
      </c>
    </row>
    <row r="28" spans="1:6" ht="15.75" thickBot="1">
      <c r="A28" s="9" t="s">
        <v>242</v>
      </c>
      <c r="B28" s="9" t="s">
        <v>191</v>
      </c>
      <c r="C28" s="9"/>
      <c r="D28" s="9"/>
      <c r="E28" s="9" t="s">
        <v>353</v>
      </c>
      <c r="F28" s="9" t="s">
        <v>373</v>
      </c>
    </row>
    <row r="29" spans="1:6" ht="15.75" thickBot="1">
      <c r="A29" s="9" t="s">
        <v>245</v>
      </c>
      <c r="B29" s="9" t="s">
        <v>194</v>
      </c>
      <c r="C29" s="9"/>
      <c r="D29" s="9"/>
      <c r="E29" s="9" t="s">
        <v>351</v>
      </c>
      <c r="F29" s="9" t="s">
        <v>371</v>
      </c>
    </row>
    <row r="30" spans="1:6" ht="15.75" thickBot="1">
      <c r="A30" s="9" t="s">
        <v>246</v>
      </c>
      <c r="B30" s="9" t="s">
        <v>195</v>
      </c>
      <c r="C30" s="9"/>
      <c r="D30" s="9"/>
      <c r="E30" s="9" t="s">
        <v>349</v>
      </c>
      <c r="F30" s="9" t="s">
        <v>350</v>
      </c>
    </row>
    <row r="31" spans="1:6" ht="15.75" thickBot="1">
      <c r="A31" s="9" t="s">
        <v>261</v>
      </c>
      <c r="B31" s="9" t="s">
        <v>210</v>
      </c>
      <c r="C31" s="9"/>
      <c r="D31" s="9"/>
      <c r="E31" s="9" t="s">
        <v>354</v>
      </c>
      <c r="F31" s="9" t="s">
        <v>376</v>
      </c>
    </row>
    <row r="32" spans="1:6" ht="15.75" thickBot="1">
      <c r="A32" s="9" t="s">
        <v>259</v>
      </c>
      <c r="B32" s="9" t="s">
        <v>208</v>
      </c>
      <c r="C32" s="9"/>
      <c r="D32" s="9"/>
      <c r="E32" s="9" t="s">
        <v>358</v>
      </c>
      <c r="F32" s="9" t="s">
        <v>378</v>
      </c>
    </row>
    <row r="33" spans="1:6" ht="15.75" thickBot="1">
      <c r="A33" s="9" t="s">
        <v>260</v>
      </c>
      <c r="B33" s="9" t="s">
        <v>209</v>
      </c>
      <c r="C33" s="9"/>
      <c r="D33" s="9"/>
      <c r="E33" s="9" t="s">
        <v>326</v>
      </c>
      <c r="F33" s="9" t="s">
        <v>327</v>
      </c>
    </row>
    <row r="34" spans="1:6" ht="15.75" thickBot="1">
      <c r="A34" s="9" t="s">
        <v>262</v>
      </c>
      <c r="B34" s="9" t="s">
        <v>211</v>
      </c>
      <c r="C34" s="9"/>
      <c r="D34" s="9"/>
      <c r="E34" s="9" t="s">
        <v>328</v>
      </c>
      <c r="F34" s="9" t="s">
        <v>329</v>
      </c>
    </row>
    <row r="35" spans="1:6" ht="15.75" thickBot="1">
      <c r="A35" s="9" t="s">
        <v>263</v>
      </c>
      <c r="B35" s="9" t="s">
        <v>212</v>
      </c>
      <c r="C35" s="9"/>
      <c r="D35" s="9"/>
      <c r="E35" s="9" t="s">
        <v>324</v>
      </c>
      <c r="F35" s="9" t="s">
        <v>325</v>
      </c>
    </row>
    <row r="36" spans="1:6" ht="15.75" thickBot="1">
      <c r="A36" s="9" t="s">
        <v>264</v>
      </c>
      <c r="B36" s="9" t="s">
        <v>213</v>
      </c>
      <c r="C36" s="9"/>
      <c r="D36" s="9"/>
      <c r="E36" s="9" t="s">
        <v>342</v>
      </c>
      <c r="F36" s="9" t="s">
        <v>343</v>
      </c>
    </row>
    <row r="37" spans="1:6" ht="15.75" thickBot="1">
      <c r="A37" s="9" t="s">
        <v>265</v>
      </c>
      <c r="B37" s="9" t="s">
        <v>214</v>
      </c>
      <c r="C37" s="9"/>
      <c r="D37" s="9"/>
      <c r="E37" s="9" t="s">
        <v>356</v>
      </c>
      <c r="F37" s="9" t="s">
        <v>375</v>
      </c>
    </row>
    <row r="38" spans="1:6" ht="15.75" thickBot="1">
      <c r="A38" s="9" t="s">
        <v>266</v>
      </c>
      <c r="B38" s="9" t="s">
        <v>215</v>
      </c>
      <c r="C38" s="9"/>
      <c r="D38" s="9"/>
      <c r="E38" s="9" t="s">
        <v>361</v>
      </c>
      <c r="F38" s="9" t="s">
        <v>381</v>
      </c>
    </row>
    <row r="39" spans="1:6" ht="15.75" thickBot="1">
      <c r="A39" s="9" t="s">
        <v>267</v>
      </c>
      <c r="B39" s="9" t="s">
        <v>216</v>
      </c>
      <c r="C39" s="9"/>
      <c r="D39" s="9"/>
      <c r="E39" s="9"/>
      <c r="F39" s="9"/>
    </row>
    <row r="40" spans="1:6" ht="15.75" thickBot="1">
      <c r="A40" s="9" t="s">
        <v>222</v>
      </c>
      <c r="B40" s="9" t="s">
        <v>47</v>
      </c>
      <c r="C40" s="9"/>
      <c r="D40" s="9"/>
      <c r="E40" s="9"/>
      <c r="F40" s="9"/>
    </row>
    <row r="41" spans="1:6" ht="15.75" thickBot="1">
      <c r="A41" s="9" t="s">
        <v>225</v>
      </c>
      <c r="B41" s="9" t="s">
        <v>174</v>
      </c>
      <c r="C41" s="9"/>
      <c r="D41" s="9"/>
      <c r="E41" s="9"/>
      <c r="F41" s="9"/>
    </row>
    <row r="42" spans="1:6" ht="15.75" thickBot="1">
      <c r="A42" s="9" t="s">
        <v>226</v>
      </c>
      <c r="B42" s="9" t="s">
        <v>175</v>
      </c>
      <c r="C42" s="9"/>
      <c r="D42" s="9"/>
      <c r="E42" s="9"/>
      <c r="F42" s="9"/>
    </row>
    <row r="43" spans="1:6" ht="15.75" thickBot="1">
      <c r="A43" s="9" t="s">
        <v>269</v>
      </c>
      <c r="B43" s="9" t="s">
        <v>218</v>
      </c>
      <c r="C43" s="9"/>
      <c r="D43" s="9"/>
      <c r="E43" s="9"/>
      <c r="F43" s="9"/>
    </row>
    <row r="44" spans="1:6" ht="15.75" thickBot="1">
      <c r="A44" s="9" t="s">
        <v>268</v>
      </c>
      <c r="B44" s="9" t="s">
        <v>217</v>
      </c>
      <c r="C44" s="9"/>
      <c r="D44" s="9"/>
      <c r="E44" s="9"/>
      <c r="F44" s="9"/>
    </row>
    <row r="45" spans="1:6" ht="15.75" thickBot="1">
      <c r="A45" s="9" t="s">
        <v>233</v>
      </c>
      <c r="B45" s="9" t="s">
        <v>182</v>
      </c>
      <c r="C45" s="9"/>
      <c r="D45" s="9"/>
      <c r="E45" s="9"/>
      <c r="F45" s="9"/>
    </row>
    <row r="46" spans="1:6" ht="15.75" thickBot="1">
      <c r="A46" s="9" t="s">
        <v>234</v>
      </c>
      <c r="B46" s="9" t="s">
        <v>183</v>
      </c>
      <c r="C46" s="9"/>
      <c r="D46" s="9"/>
      <c r="E46" s="9"/>
      <c r="F46" s="9"/>
    </row>
    <row r="47" spans="1:6" ht="15.75" thickBot="1">
      <c r="A47" s="9" t="s">
        <v>270</v>
      </c>
      <c r="B47" s="9" t="s">
        <v>219</v>
      </c>
      <c r="C47" s="9"/>
      <c r="D47" s="9"/>
      <c r="E47" s="9"/>
      <c r="F47" s="9"/>
    </row>
    <row r="48" spans="1:6" ht="15.75" thickBot="1">
      <c r="A48" s="9" t="s">
        <v>272</v>
      </c>
      <c r="B48" s="9" t="s">
        <v>221</v>
      </c>
      <c r="C48" s="9"/>
      <c r="D48" s="9"/>
      <c r="E48" s="9"/>
      <c r="F48" s="9"/>
    </row>
    <row r="49" spans="1:6" ht="15.75" thickBot="1">
      <c r="A49" s="9" t="s">
        <v>231</v>
      </c>
      <c r="B49" s="9" t="s">
        <v>180</v>
      </c>
      <c r="C49" s="9"/>
      <c r="D49" s="9"/>
      <c r="E49" s="9"/>
      <c r="F49" s="9"/>
    </row>
    <row r="50" spans="1:6" ht="15.75" thickBot="1">
      <c r="A50" s="9" t="s">
        <v>232</v>
      </c>
      <c r="B50" s="9" t="s">
        <v>181</v>
      </c>
      <c r="C50" s="9"/>
      <c r="D50" s="9"/>
      <c r="E50" s="9"/>
      <c r="F50" s="9"/>
    </row>
    <row r="51" spans="1:6" ht="15.75" thickBot="1">
      <c r="A51" s="9" t="s">
        <v>227</v>
      </c>
      <c r="B51" s="9" t="s">
        <v>176</v>
      </c>
      <c r="C51" s="9"/>
      <c r="D51" s="9"/>
      <c r="E51" s="9"/>
      <c r="F51" s="9"/>
    </row>
    <row r="52" spans="1:6" ht="15.75" thickBot="1">
      <c r="A52" s="9" t="s">
        <v>228</v>
      </c>
      <c r="B52" s="9" t="s">
        <v>177</v>
      </c>
      <c r="C52" s="9"/>
      <c r="D52" s="9"/>
      <c r="E52" s="9"/>
      <c r="F52" s="9"/>
    </row>
    <row r="53" spans="1:6" ht="15.75" thickBot="1">
      <c r="A53" s="9" t="s">
        <v>412</v>
      </c>
      <c r="B53" s="9" t="s">
        <v>497</v>
      </c>
      <c r="C53" s="9"/>
      <c r="D53" s="9"/>
      <c r="E53" s="9"/>
      <c r="F53" s="9"/>
    </row>
    <row r="54" spans="1:6" ht="15.75" thickBot="1">
      <c r="A54" s="9" t="s">
        <v>416</v>
      </c>
      <c r="B54" s="9" t="s">
        <v>493</v>
      </c>
      <c r="C54" s="9"/>
      <c r="D54" s="9"/>
      <c r="E54" s="9"/>
      <c r="F54" s="9"/>
    </row>
    <row r="55" spans="1:6" ht="15.75" thickBot="1">
      <c r="A55" s="9" t="s">
        <v>420</v>
      </c>
      <c r="B55" s="9" t="s">
        <v>494</v>
      </c>
      <c r="C55" s="9"/>
      <c r="D55" s="9"/>
      <c r="E55" s="9"/>
      <c r="F55" s="9"/>
    </row>
    <row r="56" spans="1:6" ht="15.75" thickBot="1">
      <c r="A56" s="9" t="s">
        <v>426</v>
      </c>
      <c r="B56" s="9" t="s">
        <v>495</v>
      </c>
      <c r="C56" s="9"/>
      <c r="D56" s="9"/>
      <c r="E56" s="9"/>
      <c r="F56" s="9"/>
    </row>
    <row r="57" spans="1:6" ht="15.75" thickBot="1">
      <c r="A57" s="9" t="s">
        <v>427</v>
      </c>
      <c r="B57" s="9" t="s">
        <v>496</v>
      </c>
      <c r="C57" s="9"/>
      <c r="D57" s="9"/>
      <c r="E57" s="9"/>
      <c r="F57" s="9"/>
    </row>
    <row r="58" spans="1:6" ht="15.75" thickBot="1">
      <c r="A58" s="9" t="s">
        <v>433</v>
      </c>
      <c r="B58" s="9" t="s">
        <v>63</v>
      </c>
      <c r="C58" s="9"/>
      <c r="D58" s="9"/>
      <c r="E58" s="9"/>
      <c r="F58" s="9"/>
    </row>
    <row r="59" spans="1:6" ht="15.75" thickBot="1">
      <c r="A59" s="9" t="s">
        <v>438</v>
      </c>
      <c r="B59" s="9" t="s">
        <v>498</v>
      </c>
      <c r="C59" s="9"/>
      <c r="D59" s="9"/>
      <c r="E59" s="9"/>
      <c r="F59" s="9"/>
    </row>
    <row r="60" spans="1:6" ht="15.75" thickBot="1">
      <c r="A60" s="9" t="s">
        <v>445</v>
      </c>
      <c r="B60" s="9" t="s">
        <v>499</v>
      </c>
      <c r="C60" s="9"/>
      <c r="D60" s="9"/>
      <c r="E60" s="9"/>
      <c r="F60" s="9"/>
    </row>
    <row r="61" spans="1:6" ht="15.75" thickBot="1">
      <c r="A61" s="9" t="s">
        <v>446</v>
      </c>
      <c r="B61" s="9" t="s">
        <v>513</v>
      </c>
      <c r="C61" s="9"/>
      <c r="D61" s="9"/>
      <c r="E61" s="9"/>
      <c r="F61" s="9"/>
    </row>
    <row r="62" spans="1:6" ht="15.75" thickBot="1">
      <c r="A62" s="9" t="s">
        <v>447</v>
      </c>
      <c r="B62" s="9" t="s">
        <v>500</v>
      </c>
      <c r="C62" s="9"/>
      <c r="D62" s="9"/>
      <c r="E62" s="9"/>
      <c r="F62" s="9"/>
    </row>
    <row r="63" spans="1:6" ht="15.75" thickBot="1">
      <c r="A63" s="9" t="s">
        <v>448</v>
      </c>
      <c r="B63" s="9" t="s">
        <v>501</v>
      </c>
      <c r="C63" s="9"/>
      <c r="D63" s="9"/>
      <c r="E63" s="9"/>
      <c r="F63" s="9"/>
    </row>
    <row r="64" spans="1:6" ht="15.75" thickBot="1">
      <c r="A64" s="9" t="s">
        <v>451</v>
      </c>
      <c r="B64" s="9" t="s">
        <v>502</v>
      </c>
      <c r="C64" s="9"/>
      <c r="D64" s="9"/>
      <c r="E64" s="9"/>
      <c r="F64" s="9"/>
    </row>
    <row r="65" spans="1:6" ht="15.75" thickBot="1">
      <c r="A65" s="9" t="s">
        <v>452</v>
      </c>
      <c r="B65" s="9" t="s">
        <v>503</v>
      </c>
      <c r="C65" s="9"/>
      <c r="D65" s="9"/>
      <c r="E65" s="9"/>
      <c r="F65" s="9"/>
    </row>
    <row r="66" spans="1:6" ht="15.75" thickBot="1">
      <c r="A66" s="9" t="s">
        <v>455</v>
      </c>
      <c r="B66" s="9" t="s">
        <v>504</v>
      </c>
      <c r="C66" s="9"/>
      <c r="D66" s="9"/>
      <c r="E66" s="9"/>
      <c r="F66" s="9"/>
    </row>
    <row r="67" spans="1:6" ht="15.75" thickBot="1">
      <c r="A67" s="9" t="s">
        <v>510</v>
      </c>
      <c r="B67" s="5" t="s">
        <v>509</v>
      </c>
      <c r="C67" s="9"/>
      <c r="D67" s="9"/>
      <c r="E67" s="9"/>
      <c r="F67" s="9"/>
    </row>
    <row r="68" spans="1:6" ht="15.75" thickBot="1">
      <c r="A68" s="9" t="s">
        <v>456</v>
      </c>
      <c r="B68" s="9" t="s">
        <v>490</v>
      </c>
      <c r="C68" s="9"/>
      <c r="D68" s="9"/>
      <c r="E68" s="9"/>
      <c r="F68" s="9"/>
    </row>
  </sheetData>
  <autoFilter ref="E1:F37" xr:uid="{CEE4FA7B-BC68-4917-BC92-B724DE196E8A}">
    <sortState xmlns:xlrd2="http://schemas.microsoft.com/office/spreadsheetml/2017/richdata2" ref="E2:F38">
      <sortCondition ref="E1:E37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1A76-DAE2-4248-838A-3FF266799951}">
  <dimension ref="A1:C16"/>
  <sheetViews>
    <sheetView workbookViewId="0">
      <selection sqref="A1:B16"/>
    </sheetView>
  </sheetViews>
  <sheetFormatPr defaultRowHeight="15"/>
  <cols>
    <col min="1" max="1" width="47.5703125" customWidth="1"/>
    <col min="2" max="2" width="71" customWidth="1"/>
    <col min="3" max="3" width="46.85546875" customWidth="1"/>
  </cols>
  <sheetData>
    <row r="1" spans="1:3" ht="18.75">
      <c r="A1" s="14" t="s">
        <v>412</v>
      </c>
      <c r="B1" s="14" t="s">
        <v>475</v>
      </c>
      <c r="C1" s="14" t="s">
        <v>413</v>
      </c>
    </row>
    <row r="2" spans="1:3" ht="18.75">
      <c r="A2" s="14" t="s">
        <v>416</v>
      </c>
      <c r="B2" s="14" t="s">
        <v>476</v>
      </c>
      <c r="C2" s="14" t="s">
        <v>457</v>
      </c>
    </row>
    <row r="3" spans="1:3" ht="18.75">
      <c r="A3" s="14" t="s">
        <v>420</v>
      </c>
      <c r="B3" s="14" t="s">
        <v>477</v>
      </c>
      <c r="C3" s="14" t="s">
        <v>415</v>
      </c>
    </row>
    <row r="4" spans="1:3" ht="18.75">
      <c r="A4" s="14" t="s">
        <v>426</v>
      </c>
      <c r="B4" s="14" t="s">
        <v>478</v>
      </c>
      <c r="C4" s="14" t="s">
        <v>425</v>
      </c>
    </row>
    <row r="5" spans="1:3" ht="18.75">
      <c r="A5" s="14" t="s">
        <v>427</v>
      </c>
      <c r="B5" s="14" t="s">
        <v>479</v>
      </c>
      <c r="C5" s="14" t="s">
        <v>428</v>
      </c>
    </row>
    <row r="6" spans="1:3" ht="18.75">
      <c r="A6" s="14" t="s">
        <v>433</v>
      </c>
      <c r="B6" s="14" t="s">
        <v>480</v>
      </c>
      <c r="C6" s="14" t="s">
        <v>415</v>
      </c>
    </row>
    <row r="7" spans="1:3" ht="18.75">
      <c r="A7" s="14" t="s">
        <v>434</v>
      </c>
      <c r="B7" s="14" t="s">
        <v>481</v>
      </c>
      <c r="C7" s="14" t="s">
        <v>410</v>
      </c>
    </row>
    <row r="8" spans="1:3" ht="18.75">
      <c r="A8" s="14" t="s">
        <v>438</v>
      </c>
      <c r="B8" s="14" t="s">
        <v>482</v>
      </c>
      <c r="C8" s="14" t="s">
        <v>415</v>
      </c>
    </row>
    <row r="9" spans="1:3" ht="18.75">
      <c r="A9" s="14" t="s">
        <v>445</v>
      </c>
      <c r="B9" s="14" t="s">
        <v>483</v>
      </c>
      <c r="C9" s="14" t="s">
        <v>436</v>
      </c>
    </row>
    <row r="10" spans="1:3" ht="18.75">
      <c r="A10" s="14" t="s">
        <v>446</v>
      </c>
      <c r="B10" s="14" t="s">
        <v>484</v>
      </c>
      <c r="C10" s="14" t="s">
        <v>410</v>
      </c>
    </row>
    <row r="11" spans="1:3" ht="18.75">
      <c r="A11" s="14" t="s">
        <v>447</v>
      </c>
      <c r="B11" s="14" t="s">
        <v>485</v>
      </c>
      <c r="C11" s="14" t="s">
        <v>408</v>
      </c>
    </row>
    <row r="12" spans="1:3" ht="18.75">
      <c r="A12" s="14" t="s">
        <v>448</v>
      </c>
      <c r="B12" s="14" t="s">
        <v>486</v>
      </c>
      <c r="C12" s="14" t="s">
        <v>443</v>
      </c>
    </row>
    <row r="13" spans="1:3" ht="18.75">
      <c r="A13" s="14" t="s">
        <v>451</v>
      </c>
      <c r="B13" s="14" t="s">
        <v>487</v>
      </c>
      <c r="C13" s="14" t="s">
        <v>415</v>
      </c>
    </row>
    <row r="14" spans="1:3" ht="18.75">
      <c r="A14" s="14" t="s">
        <v>452</v>
      </c>
      <c r="B14" s="14" t="s">
        <v>488</v>
      </c>
      <c r="C14" s="14" t="s">
        <v>443</v>
      </c>
    </row>
    <row r="15" spans="1:3" ht="18.75">
      <c r="A15" s="14" t="s">
        <v>455</v>
      </c>
      <c r="B15" s="14" t="s">
        <v>489</v>
      </c>
      <c r="C15" s="14" t="s">
        <v>413</v>
      </c>
    </row>
    <row r="16" spans="1:3" ht="18.75">
      <c r="A16" s="14" t="s">
        <v>456</v>
      </c>
      <c r="B16" s="14" t="s">
        <v>490</v>
      </c>
      <c r="C16" s="1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EE4A-C05E-4781-9D87-14C94CCE0461}">
  <dimension ref="A1:K21"/>
  <sheetViews>
    <sheetView workbookViewId="0">
      <selection activeCell="J3" sqref="J3:K20"/>
    </sheetView>
  </sheetViews>
  <sheetFormatPr defaultRowHeight="15"/>
  <cols>
    <col min="10" max="10" width="25.42578125" customWidth="1"/>
  </cols>
  <sheetData>
    <row r="1" spans="1:11">
      <c r="A1" t="s">
        <v>370</v>
      </c>
    </row>
    <row r="2" spans="1:11">
      <c r="A2" t="s">
        <v>351</v>
      </c>
    </row>
    <row r="3" spans="1:11">
      <c r="A3" t="s">
        <v>352</v>
      </c>
      <c r="I3" s="10">
        <v>1</v>
      </c>
      <c r="J3" t="s">
        <v>351</v>
      </c>
      <c r="K3" t="s">
        <v>371</v>
      </c>
    </row>
    <row r="4" spans="1:11">
      <c r="A4" t="s">
        <v>353</v>
      </c>
      <c r="I4" s="10">
        <v>2</v>
      </c>
      <c r="J4" t="s">
        <v>352</v>
      </c>
      <c r="K4" t="s">
        <v>372</v>
      </c>
    </row>
    <row r="5" spans="1:11">
      <c r="A5" t="s">
        <v>355</v>
      </c>
      <c r="I5" s="10">
        <v>3</v>
      </c>
      <c r="J5" t="s">
        <v>353</v>
      </c>
      <c r="K5" t="s">
        <v>373</v>
      </c>
    </row>
    <row r="6" spans="1:11">
      <c r="A6" t="s">
        <v>356</v>
      </c>
      <c r="I6" s="10">
        <v>4</v>
      </c>
      <c r="J6" t="s">
        <v>355</v>
      </c>
      <c r="K6" t="s">
        <v>374</v>
      </c>
    </row>
    <row r="7" spans="1:11">
      <c r="A7" t="s">
        <v>354</v>
      </c>
      <c r="I7" s="10">
        <v>5</v>
      </c>
      <c r="J7" t="s">
        <v>356</v>
      </c>
      <c r="K7" t="s">
        <v>375</v>
      </c>
    </row>
    <row r="8" spans="1:11">
      <c r="A8" t="s">
        <v>357</v>
      </c>
      <c r="I8" s="10">
        <v>6</v>
      </c>
      <c r="J8" t="s">
        <v>354</v>
      </c>
      <c r="K8" t="s">
        <v>376</v>
      </c>
    </row>
    <row r="9" spans="1:11">
      <c r="A9" t="s">
        <v>358</v>
      </c>
      <c r="I9" s="10">
        <v>7</v>
      </c>
      <c r="J9" t="s">
        <v>357</v>
      </c>
      <c r="K9" t="s">
        <v>377</v>
      </c>
    </row>
    <row r="10" spans="1:11">
      <c r="A10" t="s">
        <v>359</v>
      </c>
      <c r="I10" s="10">
        <v>8</v>
      </c>
      <c r="J10" t="s">
        <v>358</v>
      </c>
      <c r="K10" t="s">
        <v>378</v>
      </c>
    </row>
    <row r="11" spans="1:11">
      <c r="A11" t="s">
        <v>360</v>
      </c>
      <c r="I11" s="10">
        <v>9</v>
      </c>
      <c r="J11" t="s">
        <v>359</v>
      </c>
      <c r="K11" t="s">
        <v>379</v>
      </c>
    </row>
    <row r="12" spans="1:11">
      <c r="A12" t="s">
        <v>361</v>
      </c>
      <c r="I12" s="10">
        <v>10</v>
      </c>
      <c r="J12" t="s">
        <v>360</v>
      </c>
      <c r="K12" t="s">
        <v>380</v>
      </c>
    </row>
    <row r="13" spans="1:11">
      <c r="A13" t="s">
        <v>365</v>
      </c>
      <c r="I13" s="10">
        <v>11</v>
      </c>
      <c r="J13" t="s">
        <v>361</v>
      </c>
      <c r="K13" t="s">
        <v>381</v>
      </c>
    </row>
    <row r="14" spans="1:11">
      <c r="A14" t="s">
        <v>362</v>
      </c>
      <c r="I14" s="10">
        <v>12</v>
      </c>
      <c r="J14" t="s">
        <v>365</v>
      </c>
      <c r="K14" t="s">
        <v>382</v>
      </c>
    </row>
    <row r="15" spans="1:11">
      <c r="A15" t="s">
        <v>363</v>
      </c>
      <c r="I15" s="10">
        <v>13</v>
      </c>
      <c r="J15" t="s">
        <v>362</v>
      </c>
      <c r="K15" t="s">
        <v>383</v>
      </c>
    </row>
    <row r="16" spans="1:11">
      <c r="A16" t="s">
        <v>364</v>
      </c>
      <c r="I16" s="10">
        <v>14</v>
      </c>
      <c r="J16" t="s">
        <v>364</v>
      </c>
      <c r="K16" t="s">
        <v>384</v>
      </c>
    </row>
    <row r="17" spans="1:11">
      <c r="A17" t="s">
        <v>366</v>
      </c>
      <c r="I17" s="10">
        <v>15</v>
      </c>
      <c r="J17" t="s">
        <v>366</v>
      </c>
      <c r="K17" t="s">
        <v>385</v>
      </c>
    </row>
    <row r="18" spans="1:11">
      <c r="A18" t="s">
        <v>367</v>
      </c>
      <c r="I18" s="10">
        <v>16</v>
      </c>
      <c r="J18" t="s">
        <v>367</v>
      </c>
      <c r="K18" t="s">
        <v>386</v>
      </c>
    </row>
    <row r="19" spans="1:11">
      <c r="A19" t="s">
        <v>368</v>
      </c>
      <c r="I19" s="10">
        <v>17</v>
      </c>
      <c r="J19" t="s">
        <v>368</v>
      </c>
      <c r="K19" t="s">
        <v>387</v>
      </c>
    </row>
    <row r="20" spans="1:11">
      <c r="A20" t="s">
        <v>369</v>
      </c>
      <c r="I20" s="10">
        <v>18</v>
      </c>
      <c r="J20" t="s">
        <v>369</v>
      </c>
      <c r="K20" t="s">
        <v>388</v>
      </c>
    </row>
    <row r="21" spans="1:11">
      <c r="I21" s="11">
        <v>19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00E8-16D0-4FEB-A5AB-C0BD20B8D839}">
  <dimension ref="A1:G41"/>
  <sheetViews>
    <sheetView topLeftCell="E10" zoomScale="90" zoomScaleNormal="90" workbookViewId="0">
      <selection activeCell="G28" sqref="G28"/>
    </sheetView>
  </sheetViews>
  <sheetFormatPr defaultRowHeight="15"/>
  <cols>
    <col min="1" max="1" width="9.5703125" customWidth="1"/>
    <col min="2" max="2" width="13.85546875" bestFit="1" customWidth="1"/>
    <col min="3" max="3" width="16.85546875" customWidth="1"/>
    <col min="4" max="4" width="12.85546875" customWidth="1"/>
    <col min="5" max="5" width="43.42578125" customWidth="1"/>
    <col min="6" max="6" width="27.28515625" customWidth="1"/>
    <col min="7" max="7" width="130" style="17" customWidth="1"/>
  </cols>
  <sheetData>
    <row r="1" spans="1:7">
      <c r="A1" t="s">
        <v>4</v>
      </c>
      <c r="B1" t="s">
        <v>0</v>
      </c>
      <c r="C1" t="s">
        <v>1</v>
      </c>
      <c r="D1" t="s">
        <v>9</v>
      </c>
      <c r="E1" t="s">
        <v>2</v>
      </c>
      <c r="F1" t="s">
        <v>401</v>
      </c>
      <c r="G1" s="17" t="s">
        <v>402</v>
      </c>
    </row>
    <row r="2" spans="1:7">
      <c r="A2">
        <v>2024</v>
      </c>
      <c r="B2" t="s">
        <v>5</v>
      </c>
      <c r="C2" t="s">
        <v>6</v>
      </c>
      <c r="D2" t="s">
        <v>459</v>
      </c>
      <c r="E2" t="s">
        <v>318</v>
      </c>
      <c r="F2" t="str">
        <f>VLOOKUP(E2,atributos!$E$1:$F$49,2,FALSE)</f>
        <v>demais_despesas</v>
      </c>
      <c r="G2" s="17" t="s">
        <v>460</v>
      </c>
    </row>
    <row r="3" spans="1:7" s="15" customFormat="1">
      <c r="A3" s="15">
        <v>2024</v>
      </c>
      <c r="B3" s="15" t="s">
        <v>5</v>
      </c>
      <c r="C3" s="15" t="s">
        <v>6</v>
      </c>
      <c r="D3" s="15" t="s">
        <v>459</v>
      </c>
      <c r="E3" s="15" t="s">
        <v>7</v>
      </c>
      <c r="F3" s="18" t="str">
        <f>VLOOKUP(E3,atributos!$E$1:$F$49,2,FALSE)</f>
        <v>aposentadorias</v>
      </c>
      <c r="G3" s="16" t="s">
        <v>505</v>
      </c>
    </row>
    <row r="4" spans="1:7" s="15" customFormat="1">
      <c r="A4" s="15">
        <v>2024</v>
      </c>
      <c r="B4" s="15" t="s">
        <v>5</v>
      </c>
      <c r="C4" s="15" t="s">
        <v>6</v>
      </c>
      <c r="D4" s="15" t="s">
        <v>459</v>
      </c>
      <c r="E4" s="15" t="s">
        <v>8</v>
      </c>
      <c r="F4" s="18" t="str">
        <f>VLOOKUP(E4,atributos!$E$1:$F$49,2,FALSE)</f>
        <v>pensoes</v>
      </c>
      <c r="G4" s="16" t="s">
        <v>461</v>
      </c>
    </row>
    <row r="5" spans="1:7" s="15" customFormat="1">
      <c r="A5" s="15">
        <v>2024</v>
      </c>
      <c r="B5" s="15" t="s">
        <v>5</v>
      </c>
      <c r="C5" s="15" t="s">
        <v>6</v>
      </c>
      <c r="D5" s="15" t="s">
        <v>459</v>
      </c>
      <c r="E5" s="15" t="s">
        <v>314</v>
      </c>
      <c r="F5" s="18" t="str">
        <f>VLOOKUP(E5,atributos!$E$1:$F$49,2,FALSE)</f>
        <v>outros_beneficios</v>
      </c>
      <c r="G5" s="16" t="s">
        <v>506</v>
      </c>
    </row>
    <row r="6" spans="1:7">
      <c r="A6">
        <v>2024</v>
      </c>
      <c r="B6" t="s">
        <v>5</v>
      </c>
      <c r="C6" t="s">
        <v>6</v>
      </c>
      <c r="D6" t="s">
        <v>459</v>
      </c>
      <c r="E6" t="s">
        <v>316</v>
      </c>
      <c r="F6" t="str">
        <f>VLOOKUP(E6,atributos!$E$1:$F$49,2,FALSE)</f>
        <v>compensacao_previdenciaria_do_rgps_para_o_rpps</v>
      </c>
      <c r="G6" s="17" t="s">
        <v>462</v>
      </c>
    </row>
    <row r="7" spans="1:7">
      <c r="A7">
        <v>2024</v>
      </c>
      <c r="B7" t="s">
        <v>5</v>
      </c>
      <c r="C7" t="s">
        <v>6</v>
      </c>
      <c r="D7" t="s">
        <v>459</v>
      </c>
      <c r="E7" t="s">
        <v>320</v>
      </c>
      <c r="F7" t="str">
        <f>VLOOKUP(E7,atributos!$E$1:$F$49,2,FALSE)</f>
        <v>a_detalhar</v>
      </c>
      <c r="G7" s="17" t="s">
        <v>463</v>
      </c>
    </row>
    <row r="8" spans="1:7">
      <c r="A8">
        <v>2024</v>
      </c>
      <c r="B8" t="s">
        <v>5</v>
      </c>
      <c r="C8" t="s">
        <v>6</v>
      </c>
      <c r="D8" t="s">
        <v>459</v>
      </c>
      <c r="E8" t="s">
        <v>322</v>
      </c>
      <c r="F8" t="str">
        <f>VLOOKUP(E8,atributos!$E$1:$F$49,2,FALSE)</f>
        <v>despesas_previdenciarias_intra_orcamentarias_v</v>
      </c>
      <c r="G8" s="17" t="s">
        <v>464</v>
      </c>
    </row>
    <row r="9" spans="1:7">
      <c r="A9">
        <v>2024</v>
      </c>
      <c r="B9" t="s">
        <v>5</v>
      </c>
      <c r="C9" t="s">
        <v>6</v>
      </c>
      <c r="D9" t="s">
        <v>137</v>
      </c>
      <c r="E9" t="s">
        <v>324</v>
      </c>
      <c r="F9" t="str">
        <f>VLOOKUP(E9,atributos!$E$1:$F$49,2,FALSE)</f>
        <v>receitas_previdenciarias_exceto_intra_orcamentarias_i</v>
      </c>
      <c r="G9" s="17" t="s">
        <v>465</v>
      </c>
    </row>
    <row r="10" spans="1:7">
      <c r="A10">
        <v>2024</v>
      </c>
      <c r="B10" t="s">
        <v>5</v>
      </c>
      <c r="C10" t="s">
        <v>6</v>
      </c>
      <c r="D10" t="s">
        <v>137</v>
      </c>
      <c r="E10" t="s">
        <v>326</v>
      </c>
      <c r="F10" t="str">
        <f>VLOOKUP(E10,atributos!$E$1:$F$49,2,FALSE)</f>
        <v>receitas_correntes</v>
      </c>
      <c r="G10" s="17" t="s">
        <v>466</v>
      </c>
    </row>
    <row r="11" spans="1:7">
      <c r="A11">
        <v>2024</v>
      </c>
      <c r="B11" t="s">
        <v>5</v>
      </c>
      <c r="C11" t="s">
        <v>6</v>
      </c>
      <c r="D11" t="s">
        <v>137</v>
      </c>
      <c r="E11" t="s">
        <v>328</v>
      </c>
      <c r="F11" t="str">
        <f>VLOOKUP(E11,atributos!$E$1:$F$49,2,FALSE)</f>
        <v>receitas_de_contribuicoes</v>
      </c>
      <c r="G11" s="17" t="s">
        <v>467</v>
      </c>
    </row>
    <row r="12" spans="1:7">
      <c r="A12">
        <v>2024</v>
      </c>
      <c r="B12" t="s">
        <v>5</v>
      </c>
      <c r="C12" t="s">
        <v>6</v>
      </c>
      <c r="D12" t="s">
        <v>137</v>
      </c>
      <c r="E12" t="s">
        <v>330</v>
      </c>
      <c r="F12" t="str">
        <f>VLOOKUP(E12,atributos!$E$1:$F$49,2,FALSE)</f>
        <v>dos_empregadores</v>
      </c>
      <c r="G12" s="17" t="s">
        <v>468</v>
      </c>
    </row>
    <row r="13" spans="1:7">
      <c r="A13">
        <v>2024</v>
      </c>
      <c r="B13" t="s">
        <v>5</v>
      </c>
      <c r="C13" t="s">
        <v>6</v>
      </c>
      <c r="D13" t="s">
        <v>137</v>
      </c>
      <c r="E13" t="s">
        <v>332</v>
      </c>
      <c r="F13" t="str">
        <f>VLOOKUP(E13,atributos!$E$1:$F$49,2,FALSE)</f>
        <v>outras_contribuicoes</v>
      </c>
      <c r="G13" s="17" t="s">
        <v>469</v>
      </c>
    </row>
    <row r="14" spans="1:7">
      <c r="A14">
        <v>2024</v>
      </c>
      <c r="B14" t="s">
        <v>5</v>
      </c>
      <c r="C14" t="s">
        <v>6</v>
      </c>
      <c r="D14" t="s">
        <v>137</v>
      </c>
      <c r="E14" t="s">
        <v>334</v>
      </c>
      <c r="F14" t="str">
        <f>VLOOKUP(E14,atributos!$E$1:$F$49,2,FALSE)</f>
        <v>compensacao_previdenciaria_do_rpps_para_o_rgps</v>
      </c>
      <c r="G14" s="17" t="s">
        <v>470</v>
      </c>
    </row>
    <row r="15" spans="1:7">
      <c r="A15">
        <v>2024</v>
      </c>
      <c r="B15" t="s">
        <v>5</v>
      </c>
      <c r="C15" t="s">
        <v>6</v>
      </c>
      <c r="D15" t="s">
        <v>137</v>
      </c>
      <c r="E15" t="s">
        <v>336</v>
      </c>
      <c r="F15" t="str">
        <f>VLOOKUP(E15,atributos!$E$1:$F$49,2,FALSE)</f>
        <v>demais_receitas_correntes</v>
      </c>
      <c r="G15" s="17" t="s">
        <v>471</v>
      </c>
    </row>
    <row r="16" spans="1:7">
      <c r="A16">
        <v>2024</v>
      </c>
      <c r="B16" t="s">
        <v>5</v>
      </c>
      <c r="C16" t="s">
        <v>6</v>
      </c>
      <c r="D16" t="s">
        <v>137</v>
      </c>
      <c r="E16" t="s">
        <v>338</v>
      </c>
      <c r="F16" t="str">
        <f>VLOOKUP(E16,atributos!$E$1:$F$49,2,FALSE)</f>
        <v>alienacao_de_bens_direitos_e_ativos</v>
      </c>
      <c r="G16" s="17" t="s">
        <v>472</v>
      </c>
    </row>
    <row r="17" spans="1:7">
      <c r="A17">
        <v>2024</v>
      </c>
      <c r="B17" t="s">
        <v>5</v>
      </c>
      <c r="C17" t="s">
        <v>6</v>
      </c>
      <c r="D17" t="s">
        <v>137</v>
      </c>
      <c r="E17" t="s">
        <v>340</v>
      </c>
      <c r="F17" t="str">
        <f>VLOOKUP(E17,atributos!$E$1:$F$49,2,FALSE)</f>
        <v>outras_receitas_de_capital</v>
      </c>
      <c r="G17" s="17" t="s">
        <v>507</v>
      </c>
    </row>
    <row r="18" spans="1:7">
      <c r="A18">
        <v>2024</v>
      </c>
      <c r="B18" t="s">
        <v>5</v>
      </c>
      <c r="C18" t="s">
        <v>6</v>
      </c>
      <c r="D18" t="s">
        <v>137</v>
      </c>
      <c r="E18" t="s">
        <v>342</v>
      </c>
      <c r="F18" t="str">
        <f>VLOOKUP(E18,atributos!$E$1:$F$49,2,FALSE)</f>
        <v>receitas_previdenciarias_intra_orcamentarias_ii</v>
      </c>
      <c r="G18" s="17" t="s">
        <v>473</v>
      </c>
    </row>
    <row r="19" spans="1:7">
      <c r="A19">
        <v>2024</v>
      </c>
      <c r="B19" t="s">
        <v>5</v>
      </c>
      <c r="C19" t="s">
        <v>295</v>
      </c>
      <c r="D19" t="s">
        <v>137</v>
      </c>
      <c r="E19" t="s">
        <v>326</v>
      </c>
      <c r="F19" t="str">
        <f>VLOOKUP(E19,atributos!$E$1:$F$49,2,FALSE)</f>
        <v>receitas_correntes</v>
      </c>
      <c r="G19" s="17" t="s">
        <v>508</v>
      </c>
    </row>
    <row r="20" spans="1:7">
      <c r="A20">
        <v>2024</v>
      </c>
      <c r="B20" t="s">
        <v>5</v>
      </c>
      <c r="C20" t="s">
        <v>295</v>
      </c>
      <c r="D20" t="s">
        <v>137</v>
      </c>
      <c r="E20" t="s">
        <v>349</v>
      </c>
      <c r="F20" t="str">
        <f>VLOOKUP(E20,atributos!$E$1:$F$49,2,FALSE)</f>
        <v>receita_tributaria</v>
      </c>
    </row>
    <row r="21" spans="1:7">
      <c r="A21">
        <v>2024</v>
      </c>
      <c r="B21" t="s">
        <v>5</v>
      </c>
      <c r="C21" t="s">
        <v>295</v>
      </c>
      <c r="D21" t="s">
        <v>137</v>
      </c>
      <c r="E21" t="s">
        <v>328</v>
      </c>
      <c r="F21" t="str">
        <f>VLOOKUP(E21,atributos!$E$1:$F$49,2,FALSE)</f>
        <v>receitas_de_contribuicoes</v>
      </c>
    </row>
    <row r="22" spans="1:7">
      <c r="A22">
        <v>2024</v>
      </c>
      <c r="B22" t="s">
        <v>5</v>
      </c>
      <c r="C22" t="s">
        <v>295</v>
      </c>
      <c r="D22" t="s">
        <v>137</v>
      </c>
      <c r="E22" t="s">
        <v>351</v>
      </c>
      <c r="F22" t="str">
        <f>VLOOKUP(E22,atributos!$E$1:$F$49,2,FALSE)</f>
        <v>receita_patrimonial</v>
      </c>
    </row>
    <row r="23" spans="1:7">
      <c r="A23">
        <v>2024</v>
      </c>
      <c r="B23" t="s">
        <v>5</v>
      </c>
      <c r="C23" t="s">
        <v>295</v>
      </c>
      <c r="D23" t="s">
        <v>137</v>
      </c>
      <c r="E23" t="s">
        <v>352</v>
      </c>
      <c r="F23" t="str">
        <f>VLOOKUP(E23,atributos!$E$1:$F$49,2,FALSE)</f>
        <v>receita_agropecuaria</v>
      </c>
    </row>
    <row r="24" spans="1:7">
      <c r="A24">
        <v>2024</v>
      </c>
      <c r="B24" t="s">
        <v>5</v>
      </c>
      <c r="C24" t="s">
        <v>295</v>
      </c>
      <c r="D24" t="s">
        <v>137</v>
      </c>
      <c r="E24" t="s">
        <v>353</v>
      </c>
      <c r="F24" t="str">
        <f>VLOOKUP(E24,atributos!$E$1:$F$49,2,FALSE)</f>
        <v>receita_industrial</v>
      </c>
      <c r="G24" s="5"/>
    </row>
    <row r="25" spans="1:7">
      <c r="A25">
        <v>2024</v>
      </c>
      <c r="B25" t="s">
        <v>5</v>
      </c>
      <c r="C25" t="s">
        <v>295</v>
      </c>
      <c r="D25" t="s">
        <v>137</v>
      </c>
      <c r="E25" t="s">
        <v>355</v>
      </c>
      <c r="F25" t="str">
        <f>VLOOKUP(E25,atributos!$E$1:$F$49,2,FALSE)</f>
        <v>receita_de_servicos</v>
      </c>
    </row>
    <row r="26" spans="1:7">
      <c r="A26">
        <v>2024</v>
      </c>
      <c r="B26" t="s">
        <v>5</v>
      </c>
      <c r="C26" t="s">
        <v>295</v>
      </c>
      <c r="D26" t="s">
        <v>137</v>
      </c>
      <c r="E26" t="s">
        <v>356</v>
      </c>
      <c r="F26" t="str">
        <f>VLOOKUP(E26,atributos!$E$1:$F$49,2,FALSE)</f>
        <v>transferencias_correntes</v>
      </c>
    </row>
    <row r="27" spans="1:7">
      <c r="A27">
        <v>2024</v>
      </c>
      <c r="B27" t="s">
        <v>5</v>
      </c>
      <c r="C27" t="s">
        <v>295</v>
      </c>
      <c r="D27" t="s">
        <v>137</v>
      </c>
      <c r="E27" t="s">
        <v>354</v>
      </c>
      <c r="F27" t="str">
        <f>VLOOKUP(E27,atributos!$E$1:$F$49,2,FALSE)</f>
        <v>receitas_correntes_a_classificar</v>
      </c>
    </row>
    <row r="28" spans="1:7">
      <c r="A28">
        <v>2024</v>
      </c>
      <c r="B28" t="s">
        <v>5</v>
      </c>
      <c r="C28" t="s">
        <v>295</v>
      </c>
      <c r="D28" t="s">
        <v>137</v>
      </c>
      <c r="E28" t="s">
        <v>357</v>
      </c>
      <c r="F28" t="str">
        <f>VLOOKUP(E28,atributos!$E$1:$F$49,2,FALSE)</f>
        <v>outras_receitas_correntes</v>
      </c>
    </row>
    <row r="29" spans="1:7">
      <c r="A29">
        <v>2024</v>
      </c>
      <c r="B29" t="s">
        <v>5</v>
      </c>
      <c r="C29" t="s">
        <v>295</v>
      </c>
      <c r="D29" t="s">
        <v>137</v>
      </c>
      <c r="E29" t="s">
        <v>358</v>
      </c>
      <c r="F29" t="str">
        <f>VLOOKUP(E29,atributos!$E$1:$F$49,2,FALSE)</f>
        <v>receitas_de_capital</v>
      </c>
    </row>
    <row r="30" spans="1:7">
      <c r="A30">
        <v>2024</v>
      </c>
      <c r="B30" t="s">
        <v>5</v>
      </c>
      <c r="C30" t="s">
        <v>295</v>
      </c>
      <c r="D30" t="s">
        <v>137</v>
      </c>
      <c r="E30" t="s">
        <v>359</v>
      </c>
      <c r="F30" t="str">
        <f>VLOOKUP(E30,atributos!$E$1:$F$49,2,FALSE)</f>
        <v>operacoes_de_credito</v>
      </c>
    </row>
    <row r="31" spans="1:7">
      <c r="A31">
        <v>2024</v>
      </c>
      <c r="B31" t="s">
        <v>5</v>
      </c>
      <c r="C31" t="s">
        <v>295</v>
      </c>
      <c r="D31" t="s">
        <v>137</v>
      </c>
      <c r="E31" t="s">
        <v>360</v>
      </c>
      <c r="F31" t="str">
        <f>VLOOKUP(E31,atributos!$E$1:$F$49,2,FALSE)</f>
        <v>alienacao_de_bens</v>
      </c>
    </row>
    <row r="32" spans="1:7">
      <c r="A32">
        <v>2024</v>
      </c>
      <c r="B32" t="s">
        <v>5</v>
      </c>
      <c r="C32" t="s">
        <v>295</v>
      </c>
      <c r="D32" t="s">
        <v>137</v>
      </c>
      <c r="E32" t="s">
        <v>361</v>
      </c>
      <c r="F32" t="str">
        <f>VLOOKUP(E32,atributos!$E$1:$F$49,2,FALSE)</f>
        <v>transferencias_de_capital</v>
      </c>
    </row>
    <row r="33" spans="1:6">
      <c r="A33">
        <v>2024</v>
      </c>
      <c r="B33" t="s">
        <v>5</v>
      </c>
      <c r="C33" t="s">
        <v>295</v>
      </c>
      <c r="D33" t="s">
        <v>137</v>
      </c>
      <c r="E33" t="s">
        <v>340</v>
      </c>
      <c r="F33" t="str">
        <f>VLOOKUP(E33,atributos!$E$1:$F$49,2,FALSE)</f>
        <v>outras_receitas_de_capital</v>
      </c>
    </row>
    <row r="34" spans="1:6">
      <c r="A34">
        <v>2024</v>
      </c>
      <c r="B34" t="s">
        <v>5</v>
      </c>
      <c r="C34" t="s">
        <v>295</v>
      </c>
      <c r="D34" t="s">
        <v>459</v>
      </c>
      <c r="E34" t="s">
        <v>365</v>
      </c>
      <c r="F34" t="str">
        <f>VLOOKUP(E34,atributos!$E$1:$F$49,2,FALSE)</f>
        <v>despesas_correntes</v>
      </c>
    </row>
    <row r="35" spans="1:6">
      <c r="A35">
        <v>2024</v>
      </c>
      <c r="B35" t="s">
        <v>5</v>
      </c>
      <c r="C35" t="s">
        <v>295</v>
      </c>
      <c r="D35" t="s">
        <v>459</v>
      </c>
      <c r="E35" t="s">
        <v>362</v>
      </c>
      <c r="F35" t="str">
        <f>VLOOKUP(E35,atributos!$E$1:$F$49,2,FALSE)</f>
        <v>pessoal_e_encargos_sociais</v>
      </c>
    </row>
    <row r="36" spans="1:6">
      <c r="A36">
        <v>2024</v>
      </c>
      <c r="B36" t="s">
        <v>5</v>
      </c>
      <c r="C36" t="s">
        <v>295</v>
      </c>
      <c r="D36" t="s">
        <v>459</v>
      </c>
      <c r="E36" t="s">
        <v>364</v>
      </c>
      <c r="F36" t="str">
        <f>VLOOKUP(E36,atributos!$E$1:$F$49,2,FALSE)</f>
        <v>juros_e_encargos_da_divida</v>
      </c>
    </row>
    <row r="37" spans="1:6">
      <c r="A37">
        <v>2024</v>
      </c>
      <c r="B37" t="s">
        <v>5</v>
      </c>
      <c r="C37" t="s">
        <v>295</v>
      </c>
      <c r="D37" t="s">
        <v>459</v>
      </c>
      <c r="E37" t="s">
        <v>398</v>
      </c>
      <c r="F37" t="str">
        <f>VLOOKUP(E37,atributos!$E$1:$F$49,2,FALSE)</f>
        <v>outras_despesas_correntes</v>
      </c>
    </row>
    <row r="38" spans="1:6">
      <c r="A38">
        <v>2024</v>
      </c>
      <c r="B38" t="s">
        <v>5</v>
      </c>
      <c r="C38" t="s">
        <v>295</v>
      </c>
      <c r="D38" t="s">
        <v>459</v>
      </c>
      <c r="E38" t="s">
        <v>366</v>
      </c>
      <c r="F38" t="str">
        <f>VLOOKUP(E38,atributos!$E$1:$F$49,2,FALSE)</f>
        <v>despesas_de_capital</v>
      </c>
    </row>
    <row r="39" spans="1:6">
      <c r="A39">
        <v>2024</v>
      </c>
      <c r="B39" t="s">
        <v>5</v>
      </c>
      <c r="C39" t="s">
        <v>295</v>
      </c>
      <c r="D39" t="s">
        <v>459</v>
      </c>
      <c r="E39" t="s">
        <v>367</v>
      </c>
      <c r="F39" t="str">
        <f>VLOOKUP(E39,atributos!$E$1:$F$49,2,FALSE)</f>
        <v>investimentos</v>
      </c>
    </row>
    <row r="40" spans="1:6">
      <c r="A40">
        <v>2024</v>
      </c>
      <c r="B40" t="s">
        <v>5</v>
      </c>
      <c r="C40" t="s">
        <v>295</v>
      </c>
      <c r="D40" t="s">
        <v>459</v>
      </c>
      <c r="E40" t="s">
        <v>368</v>
      </c>
      <c r="F40" t="str">
        <f>VLOOKUP(E40,atributos!$E$1:$F$49,2,FALSE)</f>
        <v>inversoes_financeiras</v>
      </c>
    </row>
    <row r="41" spans="1:6">
      <c r="A41">
        <v>2024</v>
      </c>
      <c r="B41" t="s">
        <v>5</v>
      </c>
      <c r="C41" t="s">
        <v>295</v>
      </c>
      <c r="D41" t="s">
        <v>459</v>
      </c>
      <c r="E41" t="s">
        <v>369</v>
      </c>
      <c r="F41" t="str">
        <f>VLOOKUP(E41,atributos!$E$1:$F$49,2,FALSE)</f>
        <v>amortizacao_da_divida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27EEA-838C-472C-B303-51890342D295}">
  <dimension ref="A1:D97"/>
  <sheetViews>
    <sheetView tabSelected="1" topLeftCell="A70" zoomScale="106" zoomScaleNormal="106" workbookViewId="0">
      <selection activeCell="F81" sqref="F81"/>
    </sheetView>
  </sheetViews>
  <sheetFormatPr defaultRowHeight="15"/>
  <cols>
    <col min="1" max="1" width="30" bestFit="1" customWidth="1"/>
    <col min="2" max="3" width="30" customWidth="1"/>
    <col min="4" max="4" width="13.85546875" bestFit="1" customWidth="1"/>
  </cols>
  <sheetData>
    <row r="1" spans="1:4">
      <c r="A1" t="s">
        <v>48</v>
      </c>
      <c r="B1" t="s">
        <v>491</v>
      </c>
      <c r="C1" t="s">
        <v>474</v>
      </c>
      <c r="D1" t="s">
        <v>0</v>
      </c>
    </row>
    <row r="2" spans="1:4">
      <c r="A2" s="12" t="s">
        <v>407</v>
      </c>
      <c r="B2" s="12" t="s">
        <v>459</v>
      </c>
      <c r="C2" s="12" t="s">
        <v>184</v>
      </c>
      <c r="D2" s="12" t="s">
        <v>408</v>
      </c>
    </row>
    <row r="3" spans="1:4">
      <c r="A3" s="12" t="s">
        <v>407</v>
      </c>
      <c r="B3" s="12" t="s">
        <v>459</v>
      </c>
      <c r="C3" s="12" t="s">
        <v>184</v>
      </c>
      <c r="D3" s="12" t="s">
        <v>409</v>
      </c>
    </row>
    <row r="4" spans="1:4">
      <c r="A4" s="12" t="s">
        <v>407</v>
      </c>
      <c r="B4" s="12" t="s">
        <v>459</v>
      </c>
      <c r="C4" s="12" t="s">
        <v>184</v>
      </c>
      <c r="D4" s="12" t="s">
        <v>410</v>
      </c>
    </row>
    <row r="5" spans="1:4">
      <c r="A5" s="12" t="s">
        <v>407</v>
      </c>
      <c r="B5" s="12" t="s">
        <v>459</v>
      </c>
      <c r="C5" s="12" t="s">
        <v>184</v>
      </c>
      <c r="D5" s="12" t="s">
        <v>410</v>
      </c>
    </row>
    <row r="6" spans="1:4">
      <c r="A6" s="12" t="s">
        <v>407</v>
      </c>
      <c r="B6" s="12" t="s">
        <v>459</v>
      </c>
      <c r="C6" s="12" t="s">
        <v>184</v>
      </c>
      <c r="D6" s="12" t="s">
        <v>411</v>
      </c>
    </row>
    <row r="7" spans="1:4">
      <c r="A7" s="12" t="s">
        <v>412</v>
      </c>
      <c r="B7" s="12" t="s">
        <v>459</v>
      </c>
      <c r="C7" s="12" t="s">
        <v>475</v>
      </c>
      <c r="D7" s="12" t="s">
        <v>413</v>
      </c>
    </row>
    <row r="8" spans="1:4">
      <c r="A8" s="12" t="s">
        <v>412</v>
      </c>
      <c r="B8" s="12" t="s">
        <v>459</v>
      </c>
      <c r="C8" s="12" t="s">
        <v>475</v>
      </c>
      <c r="D8" s="12" t="s">
        <v>413</v>
      </c>
    </row>
    <row r="9" spans="1:4">
      <c r="A9" s="12" t="s">
        <v>433</v>
      </c>
      <c r="B9" s="12" t="s">
        <v>476</v>
      </c>
      <c r="C9" s="12" t="s">
        <v>63</v>
      </c>
      <c r="D9" s="12" t="s">
        <v>415</v>
      </c>
    </row>
    <row r="10" spans="1:4">
      <c r="A10" s="12" t="s">
        <v>433</v>
      </c>
      <c r="B10" s="12" t="s">
        <v>476</v>
      </c>
      <c r="C10" s="12" t="s">
        <v>63</v>
      </c>
      <c r="D10" s="12" t="s">
        <v>417</v>
      </c>
    </row>
    <row r="11" spans="1:4">
      <c r="A11" s="12" t="s">
        <v>414</v>
      </c>
      <c r="B11" s="12" t="s">
        <v>459</v>
      </c>
      <c r="C11" s="12" t="s">
        <v>186</v>
      </c>
      <c r="D11" s="12" t="s">
        <v>457</v>
      </c>
    </row>
    <row r="12" spans="1:4">
      <c r="A12" s="12" t="s">
        <v>414</v>
      </c>
      <c r="B12" s="12" t="s">
        <v>459</v>
      </c>
      <c r="C12" s="12" t="s">
        <v>186</v>
      </c>
      <c r="D12" s="12" t="s">
        <v>415</v>
      </c>
    </row>
    <row r="13" spans="1:4">
      <c r="A13" s="12" t="s">
        <v>416</v>
      </c>
      <c r="B13" s="12" t="s">
        <v>476</v>
      </c>
      <c r="C13" s="12" t="s">
        <v>493</v>
      </c>
      <c r="D13" s="12" t="s">
        <v>457</v>
      </c>
    </row>
    <row r="14" spans="1:4">
      <c r="A14" s="12" t="s">
        <v>416</v>
      </c>
      <c r="B14" s="12" t="s">
        <v>476</v>
      </c>
      <c r="C14" s="12" t="s">
        <v>493</v>
      </c>
      <c r="D14" s="12" t="s">
        <v>457</v>
      </c>
    </row>
    <row r="15" spans="1:4">
      <c r="A15" s="12" t="s">
        <v>416</v>
      </c>
      <c r="B15" s="12" t="s">
        <v>476</v>
      </c>
      <c r="C15" s="12" t="s">
        <v>493</v>
      </c>
      <c r="D15" s="12" t="s">
        <v>457</v>
      </c>
    </row>
    <row r="16" spans="1:4">
      <c r="A16" s="12" t="s">
        <v>416</v>
      </c>
      <c r="B16" s="12" t="s">
        <v>476</v>
      </c>
      <c r="C16" s="12" t="s">
        <v>493</v>
      </c>
      <c r="D16" s="12" t="s">
        <v>415</v>
      </c>
    </row>
    <row r="17" spans="1:4">
      <c r="A17" s="12" t="s">
        <v>416</v>
      </c>
      <c r="B17" s="12" t="s">
        <v>476</v>
      </c>
      <c r="C17" s="12" t="s">
        <v>493</v>
      </c>
      <c r="D17" s="12" t="s">
        <v>418</v>
      </c>
    </row>
    <row r="18" spans="1:4">
      <c r="A18" s="12" t="s">
        <v>416</v>
      </c>
      <c r="B18" s="12" t="s">
        <v>476</v>
      </c>
      <c r="C18" s="12" t="s">
        <v>493</v>
      </c>
      <c r="D18" s="12" t="s">
        <v>417</v>
      </c>
    </row>
    <row r="19" spans="1:4">
      <c r="A19" s="12" t="s">
        <v>419</v>
      </c>
      <c r="B19" s="12" t="s">
        <v>459</v>
      </c>
      <c r="C19" s="12" t="s">
        <v>192</v>
      </c>
      <c r="D19" s="12" t="s">
        <v>457</v>
      </c>
    </row>
    <row r="20" spans="1:4">
      <c r="A20" s="12" t="s">
        <v>419</v>
      </c>
      <c r="B20" s="12" t="s">
        <v>459</v>
      </c>
      <c r="C20" s="12" t="s">
        <v>192</v>
      </c>
      <c r="D20" s="12" t="s">
        <v>409</v>
      </c>
    </row>
    <row r="21" spans="1:4">
      <c r="A21" s="12" t="s">
        <v>419</v>
      </c>
      <c r="B21" s="12" t="s">
        <v>459</v>
      </c>
      <c r="C21" s="12" t="s">
        <v>192</v>
      </c>
      <c r="D21" s="12" t="s">
        <v>410</v>
      </c>
    </row>
    <row r="22" spans="1:4">
      <c r="A22" s="12" t="s">
        <v>419</v>
      </c>
      <c r="B22" s="12" t="s">
        <v>459</v>
      </c>
      <c r="C22" s="12" t="s">
        <v>192</v>
      </c>
      <c r="D22" s="12" t="s">
        <v>418</v>
      </c>
    </row>
    <row r="23" spans="1:4">
      <c r="A23" s="12" t="s">
        <v>419</v>
      </c>
      <c r="B23" s="12" t="s">
        <v>459</v>
      </c>
      <c r="C23" s="12" t="s">
        <v>192</v>
      </c>
      <c r="D23" s="12" t="s">
        <v>411</v>
      </c>
    </row>
    <row r="24" spans="1:4">
      <c r="A24" s="12" t="s">
        <v>420</v>
      </c>
      <c r="B24" s="12" t="s">
        <v>476</v>
      </c>
      <c r="C24" s="12" t="s">
        <v>494</v>
      </c>
      <c r="D24" s="12" t="s">
        <v>415</v>
      </c>
    </row>
    <row r="25" spans="1:4">
      <c r="A25" s="12" t="s">
        <v>421</v>
      </c>
      <c r="B25" s="12" t="s">
        <v>492</v>
      </c>
      <c r="C25" s="12" t="s">
        <v>172</v>
      </c>
      <c r="D25" s="12" t="s">
        <v>409</v>
      </c>
    </row>
    <row r="26" spans="1:4">
      <c r="A26" s="12" t="s">
        <v>421</v>
      </c>
      <c r="B26" s="12" t="s">
        <v>492</v>
      </c>
      <c r="C26" s="12" t="s">
        <v>172</v>
      </c>
      <c r="D26" s="12" t="s">
        <v>422</v>
      </c>
    </row>
    <row r="27" spans="1:4">
      <c r="A27" s="12" t="s">
        <v>423</v>
      </c>
      <c r="B27" s="12" t="s">
        <v>492</v>
      </c>
      <c r="C27" s="12" t="s">
        <v>200</v>
      </c>
      <c r="D27" s="12" t="s">
        <v>457</v>
      </c>
    </row>
    <row r="28" spans="1:4">
      <c r="A28" s="12" t="s">
        <v>423</v>
      </c>
      <c r="B28" s="12" t="s">
        <v>492</v>
      </c>
      <c r="C28" s="12" t="s">
        <v>200</v>
      </c>
      <c r="D28" s="12" t="s">
        <v>408</v>
      </c>
    </row>
    <row r="29" spans="1:4">
      <c r="A29" s="12" t="s">
        <v>423</v>
      </c>
      <c r="B29" s="12" t="s">
        <v>492</v>
      </c>
      <c r="C29" s="12" t="s">
        <v>200</v>
      </c>
      <c r="D29" s="12" t="s">
        <v>410</v>
      </c>
    </row>
    <row r="30" spans="1:4">
      <c r="A30" s="12" t="s">
        <v>423</v>
      </c>
      <c r="B30" s="12" t="s">
        <v>492</v>
      </c>
      <c r="C30" s="12" t="s">
        <v>200</v>
      </c>
      <c r="D30" s="12" t="s">
        <v>424</v>
      </c>
    </row>
    <row r="31" spans="1:4">
      <c r="A31" s="12" t="s">
        <v>423</v>
      </c>
      <c r="B31" s="12" t="s">
        <v>492</v>
      </c>
      <c r="C31" s="12" t="s">
        <v>200</v>
      </c>
      <c r="D31" s="12" t="s">
        <v>413</v>
      </c>
    </row>
    <row r="32" spans="1:4">
      <c r="A32" s="12" t="s">
        <v>423</v>
      </c>
      <c r="B32" s="12" t="s">
        <v>492</v>
      </c>
      <c r="C32" s="12" t="s">
        <v>200</v>
      </c>
      <c r="D32" s="12" t="s">
        <v>417</v>
      </c>
    </row>
    <row r="33" spans="1:4">
      <c r="A33" s="12" t="s">
        <v>423</v>
      </c>
      <c r="B33" s="12" t="s">
        <v>492</v>
      </c>
      <c r="C33" s="12" t="s">
        <v>200</v>
      </c>
      <c r="D33" s="12" t="s">
        <v>425</v>
      </c>
    </row>
    <row r="34" spans="1:4">
      <c r="A34" s="12" t="s">
        <v>512</v>
      </c>
      <c r="B34" s="12" t="s">
        <v>137</v>
      </c>
      <c r="C34" s="12" t="s">
        <v>511</v>
      </c>
      <c r="D34" s="12" t="s">
        <v>428</v>
      </c>
    </row>
    <row r="35" spans="1:4">
      <c r="A35" s="12" t="s">
        <v>426</v>
      </c>
      <c r="B35" s="12" t="s">
        <v>492</v>
      </c>
      <c r="C35" s="12" t="s">
        <v>511</v>
      </c>
      <c r="D35" s="12" t="s">
        <v>425</v>
      </c>
    </row>
    <row r="36" spans="1:4">
      <c r="A36" s="12" t="s">
        <v>429</v>
      </c>
      <c r="B36" s="12" t="s">
        <v>459</v>
      </c>
      <c r="C36" s="12" t="s">
        <v>178</v>
      </c>
      <c r="D36" s="12" t="s">
        <v>458</v>
      </c>
    </row>
    <row r="37" spans="1:4">
      <c r="A37" s="12" t="s">
        <v>429</v>
      </c>
      <c r="B37" s="12" t="s">
        <v>459</v>
      </c>
      <c r="C37" s="12" t="s">
        <v>178</v>
      </c>
      <c r="D37" s="12" t="s">
        <v>409</v>
      </c>
    </row>
    <row r="38" spans="1:4">
      <c r="A38" s="12" t="s">
        <v>430</v>
      </c>
      <c r="B38" s="12" t="s">
        <v>459</v>
      </c>
      <c r="C38" s="12" t="s">
        <v>188</v>
      </c>
      <c r="D38" s="12" t="s">
        <v>457</v>
      </c>
    </row>
    <row r="39" spans="1:4">
      <c r="A39" s="12" t="s">
        <v>430</v>
      </c>
      <c r="B39" s="12" t="s">
        <v>459</v>
      </c>
      <c r="C39" s="12" t="s">
        <v>188</v>
      </c>
      <c r="D39" s="12" t="s">
        <v>409</v>
      </c>
    </row>
    <row r="40" spans="1:4">
      <c r="A40" s="12" t="s">
        <v>430</v>
      </c>
      <c r="B40" s="12" t="s">
        <v>459</v>
      </c>
      <c r="C40" s="12" t="s">
        <v>188</v>
      </c>
      <c r="D40" s="12" t="s">
        <v>415</v>
      </c>
    </row>
    <row r="41" spans="1:4">
      <c r="A41" s="12" t="s">
        <v>430</v>
      </c>
      <c r="B41" s="12" t="s">
        <v>459</v>
      </c>
      <c r="C41" s="12" t="s">
        <v>188</v>
      </c>
      <c r="D41" s="12" t="s">
        <v>418</v>
      </c>
    </row>
    <row r="42" spans="1:4">
      <c r="A42" s="12" t="s">
        <v>430</v>
      </c>
      <c r="B42" s="12" t="s">
        <v>459</v>
      </c>
      <c r="C42" s="12" t="s">
        <v>188</v>
      </c>
      <c r="D42" s="12" t="s">
        <v>413</v>
      </c>
    </row>
    <row r="43" spans="1:4">
      <c r="A43" s="12" t="s">
        <v>430</v>
      </c>
      <c r="B43" s="12" t="s">
        <v>459</v>
      </c>
      <c r="C43" s="12" t="s">
        <v>188</v>
      </c>
      <c r="D43" s="12" t="s">
        <v>422</v>
      </c>
    </row>
    <row r="44" spans="1:4">
      <c r="A44" s="12" t="s">
        <v>431</v>
      </c>
      <c r="B44" s="12" t="s">
        <v>459</v>
      </c>
      <c r="C44" s="12" t="s">
        <v>198</v>
      </c>
      <c r="D44" s="12" t="s">
        <v>410</v>
      </c>
    </row>
    <row r="45" spans="1:4">
      <c r="A45" s="12" t="s">
        <v>432</v>
      </c>
      <c r="B45" s="12" t="s">
        <v>459</v>
      </c>
      <c r="C45" s="12" t="s">
        <v>196</v>
      </c>
      <c r="D45" s="12" t="s">
        <v>410</v>
      </c>
    </row>
    <row r="46" spans="1:4">
      <c r="A46" s="12" t="s">
        <v>432</v>
      </c>
      <c r="B46" s="12" t="s">
        <v>459</v>
      </c>
      <c r="C46" s="12" t="s">
        <v>196</v>
      </c>
      <c r="D46" s="12" t="s">
        <v>413</v>
      </c>
    </row>
    <row r="47" spans="1:4">
      <c r="A47" s="12" t="s">
        <v>432</v>
      </c>
      <c r="B47" s="12" t="s">
        <v>459</v>
      </c>
      <c r="C47" s="12" t="s">
        <v>196</v>
      </c>
      <c r="D47" s="12" t="s">
        <v>413</v>
      </c>
    </row>
    <row r="48" spans="1:4">
      <c r="A48" s="12" t="s">
        <v>434</v>
      </c>
      <c r="B48" s="12" t="s">
        <v>459</v>
      </c>
      <c r="C48" s="12" t="s">
        <v>202</v>
      </c>
      <c r="D48" s="12" t="s">
        <v>410</v>
      </c>
    </row>
    <row r="49" spans="1:4">
      <c r="A49" s="12" t="s">
        <v>435</v>
      </c>
      <c r="B49" s="12" t="s">
        <v>459</v>
      </c>
      <c r="C49" s="12" t="s">
        <v>190</v>
      </c>
      <c r="D49" s="12" t="s">
        <v>457</v>
      </c>
    </row>
    <row r="50" spans="1:4">
      <c r="A50" s="12" t="s">
        <v>435</v>
      </c>
      <c r="B50" s="12" t="s">
        <v>459</v>
      </c>
      <c r="C50" s="12" t="s">
        <v>190</v>
      </c>
      <c r="D50" s="12" t="s">
        <v>408</v>
      </c>
    </row>
    <row r="51" spans="1:4">
      <c r="A51" s="12" t="s">
        <v>435</v>
      </c>
      <c r="B51" s="12" t="s">
        <v>459</v>
      </c>
      <c r="C51" s="12" t="s">
        <v>190</v>
      </c>
      <c r="D51" s="12" t="s">
        <v>409</v>
      </c>
    </row>
    <row r="52" spans="1:4">
      <c r="A52" s="12" t="s">
        <v>435</v>
      </c>
      <c r="B52" s="12" t="s">
        <v>459</v>
      </c>
      <c r="C52" s="12" t="s">
        <v>190</v>
      </c>
      <c r="D52" s="12" t="s">
        <v>436</v>
      </c>
    </row>
    <row r="53" spans="1:4">
      <c r="A53" s="12" t="s">
        <v>435</v>
      </c>
      <c r="B53" s="12" t="s">
        <v>459</v>
      </c>
      <c r="C53" s="12" t="s">
        <v>190</v>
      </c>
      <c r="D53" s="12" t="s">
        <v>413</v>
      </c>
    </row>
    <row r="54" spans="1:4">
      <c r="A54" s="12" t="s">
        <v>438</v>
      </c>
      <c r="B54" s="12" t="s">
        <v>459</v>
      </c>
      <c r="C54" s="12" t="s">
        <v>509</v>
      </c>
      <c r="D54" s="12" t="s">
        <v>415</v>
      </c>
    </row>
    <row r="55" spans="1:4">
      <c r="A55" s="12" t="s">
        <v>437</v>
      </c>
      <c r="B55" s="12" t="s">
        <v>137</v>
      </c>
      <c r="C55" s="12" t="s">
        <v>208</v>
      </c>
      <c r="D55" s="12" t="s">
        <v>457</v>
      </c>
    </row>
    <row r="56" spans="1:4">
      <c r="A56" s="12" t="s">
        <v>437</v>
      </c>
      <c r="B56" s="12" t="s">
        <v>137</v>
      </c>
      <c r="C56" s="12" t="s">
        <v>208</v>
      </c>
      <c r="D56" s="12" t="s">
        <v>408</v>
      </c>
    </row>
    <row r="57" spans="1:4">
      <c r="A57" s="12" t="s">
        <v>437</v>
      </c>
      <c r="B57" s="12" t="s">
        <v>137</v>
      </c>
      <c r="C57" s="12" t="s">
        <v>208</v>
      </c>
      <c r="D57" s="12" t="s">
        <v>409</v>
      </c>
    </row>
    <row r="58" spans="1:4">
      <c r="A58" s="12" t="s">
        <v>437</v>
      </c>
      <c r="B58" s="12" t="s">
        <v>137</v>
      </c>
      <c r="C58" s="12" t="s">
        <v>208</v>
      </c>
      <c r="D58" s="12" t="s">
        <v>424</v>
      </c>
    </row>
    <row r="59" spans="1:4">
      <c r="A59" s="12" t="s">
        <v>437</v>
      </c>
      <c r="B59" s="12" t="s">
        <v>137</v>
      </c>
      <c r="C59" s="12" t="s">
        <v>208</v>
      </c>
      <c r="D59" s="12" t="s">
        <v>422</v>
      </c>
    </row>
    <row r="60" spans="1:4">
      <c r="A60" s="12" t="s">
        <v>437</v>
      </c>
      <c r="B60" s="12" t="s">
        <v>137</v>
      </c>
      <c r="C60" s="12" t="s">
        <v>208</v>
      </c>
      <c r="D60" s="12" t="s">
        <v>428</v>
      </c>
    </row>
    <row r="61" spans="1:4">
      <c r="A61" s="12" t="s">
        <v>439</v>
      </c>
      <c r="B61" s="12" t="s">
        <v>137</v>
      </c>
      <c r="C61" s="12" t="s">
        <v>211</v>
      </c>
      <c r="D61" s="12" t="s">
        <v>457</v>
      </c>
    </row>
    <row r="62" spans="1:4">
      <c r="A62" s="12" t="s">
        <v>439</v>
      </c>
      <c r="B62" s="12" t="s">
        <v>137</v>
      </c>
      <c r="C62" s="12" t="s">
        <v>211</v>
      </c>
      <c r="D62" s="12" t="s">
        <v>408</v>
      </c>
    </row>
    <row r="63" spans="1:4">
      <c r="A63" s="12" t="s">
        <v>439</v>
      </c>
      <c r="B63" s="12" t="s">
        <v>137</v>
      </c>
      <c r="C63" s="12" t="s">
        <v>211</v>
      </c>
      <c r="D63" s="12" t="s">
        <v>409</v>
      </c>
    </row>
    <row r="64" spans="1:4">
      <c r="A64" s="12" t="s">
        <v>439</v>
      </c>
      <c r="B64" s="12" t="s">
        <v>137</v>
      </c>
      <c r="C64" s="12" t="s">
        <v>211</v>
      </c>
      <c r="D64" s="12" t="s">
        <v>422</v>
      </c>
    </row>
    <row r="65" spans="1:4">
      <c r="A65" s="12" t="s">
        <v>440</v>
      </c>
      <c r="B65" s="12" t="s">
        <v>137</v>
      </c>
      <c r="C65" s="12" t="s">
        <v>213</v>
      </c>
      <c r="D65" s="12" t="s">
        <v>457</v>
      </c>
    </row>
    <row r="66" spans="1:4">
      <c r="A66" s="12" t="s">
        <v>440</v>
      </c>
      <c r="B66" s="12" t="s">
        <v>137</v>
      </c>
      <c r="C66" s="12" t="s">
        <v>213</v>
      </c>
      <c r="D66" s="12" t="s">
        <v>408</v>
      </c>
    </row>
    <row r="67" spans="1:4">
      <c r="A67" s="12" t="s">
        <v>440</v>
      </c>
      <c r="B67" s="12" t="s">
        <v>137</v>
      </c>
      <c r="C67" s="12" t="s">
        <v>213</v>
      </c>
      <c r="D67" s="12" t="s">
        <v>409</v>
      </c>
    </row>
    <row r="68" spans="1:4">
      <c r="A68" s="12" t="s">
        <v>440</v>
      </c>
      <c r="B68" s="12" t="s">
        <v>137</v>
      </c>
      <c r="C68" s="12" t="s">
        <v>213</v>
      </c>
      <c r="D68" s="12" t="s">
        <v>418</v>
      </c>
    </row>
    <row r="69" spans="1:4">
      <c r="A69" s="12" t="s">
        <v>440</v>
      </c>
      <c r="B69" s="12" t="s">
        <v>137</v>
      </c>
      <c r="C69" s="12" t="s">
        <v>213</v>
      </c>
      <c r="D69" s="12" t="s">
        <v>422</v>
      </c>
    </row>
    <row r="70" spans="1:4">
      <c r="A70" s="12" t="s">
        <v>441</v>
      </c>
      <c r="B70" s="12" t="s">
        <v>137</v>
      </c>
      <c r="C70" s="12" t="s">
        <v>215</v>
      </c>
      <c r="D70" s="12" t="s">
        <v>457</v>
      </c>
    </row>
    <row r="71" spans="1:4">
      <c r="A71" s="12" t="s">
        <v>442</v>
      </c>
      <c r="B71" s="12" t="s">
        <v>492</v>
      </c>
      <c r="C71" s="12" t="s">
        <v>47</v>
      </c>
      <c r="D71" s="12" t="s">
        <v>424</v>
      </c>
    </row>
    <row r="72" spans="1:4">
      <c r="A72" s="12" t="s">
        <v>442</v>
      </c>
      <c r="B72" s="12" t="s">
        <v>492</v>
      </c>
      <c r="C72" s="12" t="s">
        <v>47</v>
      </c>
      <c r="D72" s="12" t="s">
        <v>413</v>
      </c>
    </row>
    <row r="73" spans="1:4">
      <c r="A73" s="12" t="s">
        <v>442</v>
      </c>
      <c r="B73" s="12" t="s">
        <v>492</v>
      </c>
      <c r="C73" s="12" t="s">
        <v>47</v>
      </c>
      <c r="D73" s="12" t="s">
        <v>422</v>
      </c>
    </row>
    <row r="74" spans="1:4">
      <c r="A74" s="12" t="s">
        <v>442</v>
      </c>
      <c r="B74" s="12" t="s">
        <v>492</v>
      </c>
      <c r="C74" s="12" t="s">
        <v>47</v>
      </c>
      <c r="D74" s="12" t="s">
        <v>428</v>
      </c>
    </row>
    <row r="75" spans="1:4">
      <c r="A75" s="12" t="s">
        <v>442</v>
      </c>
      <c r="B75" s="12" t="s">
        <v>492</v>
      </c>
      <c r="C75" s="12" t="s">
        <v>47</v>
      </c>
      <c r="D75" s="12" t="s">
        <v>411</v>
      </c>
    </row>
    <row r="76" spans="1:4">
      <c r="A76" s="12" t="s">
        <v>442</v>
      </c>
      <c r="B76" s="12" t="s">
        <v>492</v>
      </c>
      <c r="C76" s="12" t="s">
        <v>47</v>
      </c>
      <c r="D76" s="12" t="s">
        <v>443</v>
      </c>
    </row>
    <row r="77" spans="1:4">
      <c r="A77" s="12" t="s">
        <v>442</v>
      </c>
      <c r="B77" s="12" t="s">
        <v>492</v>
      </c>
      <c r="C77" s="12" t="s">
        <v>47</v>
      </c>
      <c r="D77" s="12" t="s">
        <v>425</v>
      </c>
    </row>
    <row r="78" spans="1:4">
      <c r="A78" s="12" t="s">
        <v>444</v>
      </c>
      <c r="B78" s="12" t="s">
        <v>492</v>
      </c>
      <c r="C78" s="12" t="s">
        <v>174</v>
      </c>
      <c r="D78" s="12" t="s">
        <v>411</v>
      </c>
    </row>
    <row r="79" spans="1:4">
      <c r="A79" s="12" t="s">
        <v>445</v>
      </c>
      <c r="B79" s="12" t="s">
        <v>492</v>
      </c>
      <c r="C79" s="12" t="s">
        <v>483</v>
      </c>
      <c r="D79" s="12" t="s">
        <v>436</v>
      </c>
    </row>
    <row r="80" spans="1:4">
      <c r="A80" s="12" t="s">
        <v>451</v>
      </c>
      <c r="B80" s="12" t="s">
        <v>459</v>
      </c>
      <c r="C80" s="12" t="s">
        <v>502</v>
      </c>
      <c r="D80" s="12" t="s">
        <v>415</v>
      </c>
    </row>
    <row r="81" spans="1:4">
      <c r="A81" s="12" t="s">
        <v>446</v>
      </c>
      <c r="B81" s="12" t="s">
        <v>459</v>
      </c>
      <c r="C81" s="12" t="s">
        <v>513</v>
      </c>
      <c r="D81" s="12" t="s">
        <v>410</v>
      </c>
    </row>
    <row r="82" spans="1:4">
      <c r="A82" s="12" t="s">
        <v>447</v>
      </c>
      <c r="B82" s="12" t="s">
        <v>459</v>
      </c>
      <c r="C82" s="12" t="s">
        <v>182</v>
      </c>
      <c r="D82" s="12" t="s">
        <v>408</v>
      </c>
    </row>
    <row r="83" spans="1:4">
      <c r="A83" s="12" t="s">
        <v>447</v>
      </c>
      <c r="B83" s="12" t="s">
        <v>459</v>
      </c>
      <c r="C83" s="12" t="s">
        <v>182</v>
      </c>
      <c r="D83" s="12" t="s">
        <v>413</v>
      </c>
    </row>
    <row r="84" spans="1:4">
      <c r="A84" s="12" t="s">
        <v>448</v>
      </c>
      <c r="B84" s="12" t="s">
        <v>492</v>
      </c>
      <c r="C84" s="12" t="s">
        <v>501</v>
      </c>
      <c r="D84" s="12" t="s">
        <v>443</v>
      </c>
    </row>
    <row r="85" spans="1:4">
      <c r="A85" s="12" t="s">
        <v>449</v>
      </c>
      <c r="B85" s="12" t="s">
        <v>459</v>
      </c>
      <c r="C85" s="12" t="s">
        <v>180</v>
      </c>
      <c r="D85" s="12" t="s">
        <v>457</v>
      </c>
    </row>
    <row r="86" spans="1:4">
      <c r="A86" s="12" t="s">
        <v>449</v>
      </c>
      <c r="B86" s="12" t="s">
        <v>459</v>
      </c>
      <c r="C86" s="12" t="s">
        <v>180</v>
      </c>
      <c r="D86" s="12" t="s">
        <v>457</v>
      </c>
    </row>
    <row r="87" spans="1:4">
      <c r="A87" s="12" t="s">
        <v>449</v>
      </c>
      <c r="B87" s="12" t="s">
        <v>459</v>
      </c>
      <c r="C87" s="12" t="s">
        <v>180</v>
      </c>
      <c r="D87" s="12" t="s">
        <v>458</v>
      </c>
    </row>
    <row r="88" spans="1:4">
      <c r="A88" s="12" t="s">
        <v>449</v>
      </c>
      <c r="B88" s="12" t="s">
        <v>459</v>
      </c>
      <c r="C88" s="12" t="s">
        <v>180</v>
      </c>
      <c r="D88" s="12" t="s">
        <v>410</v>
      </c>
    </row>
    <row r="89" spans="1:4">
      <c r="A89" s="12" t="s">
        <v>449</v>
      </c>
      <c r="B89" s="12" t="s">
        <v>459</v>
      </c>
      <c r="C89" s="12" t="s">
        <v>180</v>
      </c>
      <c r="D89" s="12" t="s">
        <v>418</v>
      </c>
    </row>
    <row r="90" spans="1:4">
      <c r="A90" s="12" t="s">
        <v>450</v>
      </c>
      <c r="B90" s="12" t="s">
        <v>459</v>
      </c>
      <c r="C90" s="12" t="s">
        <v>180</v>
      </c>
      <c r="D90" s="12" t="s">
        <v>413</v>
      </c>
    </row>
    <row r="91" spans="1:4">
      <c r="A91" s="12" t="s">
        <v>452</v>
      </c>
      <c r="B91" s="12" t="s">
        <v>492</v>
      </c>
      <c r="C91" s="12" t="s">
        <v>488</v>
      </c>
      <c r="D91" s="12" t="s">
        <v>443</v>
      </c>
    </row>
    <row r="92" spans="1:4">
      <c r="A92" s="12" t="s">
        <v>454</v>
      </c>
      <c r="B92" s="12" t="s">
        <v>492</v>
      </c>
      <c r="C92" s="12" t="s">
        <v>176</v>
      </c>
      <c r="D92" s="12" t="s">
        <v>457</v>
      </c>
    </row>
    <row r="93" spans="1:4">
      <c r="A93" s="12" t="s">
        <v>454</v>
      </c>
      <c r="B93" s="12" t="s">
        <v>492</v>
      </c>
      <c r="C93" s="12" t="s">
        <v>176</v>
      </c>
      <c r="D93" s="12" t="s">
        <v>409</v>
      </c>
    </row>
    <row r="94" spans="1:4">
      <c r="A94" s="12" t="s">
        <v>453</v>
      </c>
      <c r="B94" s="12" t="s">
        <v>492</v>
      </c>
      <c r="C94" s="12" t="s">
        <v>176</v>
      </c>
      <c r="D94" s="12" t="s">
        <v>415</v>
      </c>
    </row>
    <row r="95" spans="1:4">
      <c r="A95" s="12" t="s">
        <v>454</v>
      </c>
      <c r="B95" s="12" t="s">
        <v>492</v>
      </c>
      <c r="C95" s="12" t="s">
        <v>176</v>
      </c>
      <c r="D95" s="12" t="s">
        <v>413</v>
      </c>
    </row>
    <row r="96" spans="1:4">
      <c r="A96" s="12" t="s">
        <v>456</v>
      </c>
      <c r="B96" s="12" t="s">
        <v>492</v>
      </c>
      <c r="C96" s="12" t="s">
        <v>490</v>
      </c>
      <c r="D96" s="12" t="s">
        <v>425</v>
      </c>
    </row>
    <row r="97" spans="1:4">
      <c r="A97" s="12" t="s">
        <v>455</v>
      </c>
      <c r="B97" s="12" t="s">
        <v>492</v>
      </c>
      <c r="C97" s="12" t="s">
        <v>504</v>
      </c>
      <c r="D97" s="12" t="s">
        <v>413</v>
      </c>
    </row>
  </sheetData>
  <autoFilter ref="A1:D97" xr:uid="{3D527EEA-838C-472C-B303-51890342D295}">
    <sortState xmlns:xlrd2="http://schemas.microsoft.com/office/spreadsheetml/2017/richdata2" ref="A2:D97">
      <sortCondition ref="C1:C97"/>
    </sortState>
  </autoFilter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C16169-7654-4C22-9AE1-7F4007ED34F5}">
          <x14:formula1>
            <xm:f>atributos!$B$2:$B$100</xm:f>
          </x14:formula1>
          <xm:sqref>C97:C98 C2:C94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F85F579D9C94D829ACD7F874C94AF" ma:contentTypeVersion="17" ma:contentTypeDescription="Crie um novo documento." ma:contentTypeScope="" ma:versionID="131b27aa05929388ee065934bbaf2bd9">
  <xsd:schema xmlns:xsd="http://www.w3.org/2001/XMLSchema" xmlns:xs="http://www.w3.org/2001/XMLSchema" xmlns:p="http://schemas.microsoft.com/office/2006/metadata/properties" xmlns:ns2="0f370953-9f60-49f5-9e00-e1a3f0ed2ba0" xmlns:ns3="a77d5170-f388-44e7-ac79-04d186fae979" targetNamespace="http://schemas.microsoft.com/office/2006/metadata/properties" ma:root="true" ma:fieldsID="3f2e4360ae98a7aac94ddb8c7d52d155" ns2:_="" ns3:_="">
    <xsd:import namespace="0f370953-9f60-49f5-9e00-e1a3f0ed2ba0"/>
    <xsd:import namespace="a77d5170-f388-44e7-ac79-04d186fae9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x00cd_ndic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70953-9f60-49f5-9e00-e1a3f0ed2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x00cd_ndice" ma:index="14" nillable="true" ma:displayName="Índice" ma:default="1" ma:format="Dropdown" ma:internalName="_x00cd_ndice">
      <xsd:simpleType>
        <xsd:restriction base="dms:Text">
          <xsd:maxLength value="2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d5170-f388-44e7-ac79-04d186fae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45f5af0-5287-4e7b-a4d3-b4856ff42ff1}" ma:internalName="TaxCatchAll" ma:showField="CatchAllData" ma:web="a77d5170-f388-44e7-ac79-04d186fae9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370953-9f60-49f5-9e00-e1a3f0ed2ba0">
      <Terms xmlns="http://schemas.microsoft.com/office/infopath/2007/PartnerControls"/>
    </lcf76f155ced4ddcb4097134ff3c332f>
    <_x00cd_ndice xmlns="0f370953-9f60-49f5-9e00-e1a3f0ed2ba0">1</_x00cd_ndice>
    <TaxCatchAll xmlns="a77d5170-f388-44e7-ac79-04d186fae979"/>
  </documentManagement>
</p:properties>
</file>

<file path=customXml/itemProps1.xml><?xml version="1.0" encoding="utf-8"?>
<ds:datastoreItem xmlns:ds="http://schemas.openxmlformats.org/officeDocument/2006/customXml" ds:itemID="{14994FB0-1245-4FF0-9647-9FCB93A1C9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206B9F-1746-4368-8EC2-BEED99B13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70953-9f60-49f5-9e00-e1a3f0ed2ba0"/>
    <ds:schemaRef ds:uri="a77d5170-f388-44e7-ac79-04d186fae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045991-694A-46C6-BD66-53D7FAE2E72A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a77d5170-f388-44e7-ac79-04d186fae979"/>
    <ds:schemaRef ds:uri="0f370953-9f60-49f5-9e00-e1a3f0ed2ba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filtros_linhas</vt:lpstr>
      <vt:lpstr>filtros_gerais_anexos_tabelas</vt:lpstr>
      <vt:lpstr>operadores</vt:lpstr>
      <vt:lpstr>atributos</vt:lpstr>
      <vt:lpstr>Planilha1</vt:lpstr>
      <vt:lpstr>Planilha2</vt:lpstr>
      <vt:lpstr>r_filtros_linhas</vt:lpstr>
      <vt:lpstr>metodologia</vt:lpstr>
      <vt:lpstr>atributo_tg</vt:lpstr>
      <vt:lpstr>operador_tg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Santana Ferrari</dc:creator>
  <cp:lastModifiedBy>Andre Luiz Santana Ferrari</cp:lastModifiedBy>
  <dcterms:created xsi:type="dcterms:W3CDTF">2024-12-24T14:17:37Z</dcterms:created>
  <dcterms:modified xsi:type="dcterms:W3CDTF">2025-02-21T14:01:35Z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0x0101007CAF85F579D9C94D829ACD7F874C94AF</vt:lpwstr>
  </property>
</Properties>
</file>