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ackupFile="false" showObjects="all" date1904="false"/>
  <bookViews>
    <workbookView xWindow="0" yWindow="0" windowWidth="13125" windowHeight="6105" firstSheet="0" activeTab="1"/>
  </bookViews>
  <sheets>
    <sheet name="anexo" sheetId="1" state="visible" r:id="rId1"/>
    <sheet name="dados" sheetId="2" state="visible" r:id="rId2"/>
  </sheets>
  <definedNames>
    <definedName function="false" hidden="false" localSheetId="0" name="_xlnm.Print_Area" vbProcedure="false">anexo!$A$1:$O$35</definedName>
    <definedName function="false" hidden="false" name="data_inicial" vbProcedure="false">anexo!$B$10</definedName>
    <definedName function="false" hidden="false" name="deducoes_mes" vbProcedure="false">anexo!$M$21</definedName>
    <definedName function="false" hidden="false" name="exibir_acoes_metodologia" vbProcedure="false">#REF!</definedName>
    <definedName function="false" hidden="false" name="mes_atual" vbProcedure="false">anexo!$M$10</definedName>
    <definedName function="false" hidden="false" name="mes_ref_rcl" vbProcedure="false">anexo!$Q$10</definedName>
    <definedName function="false" hidden="false" name="rcl_12_meses" vbProcedure="false">anexo!$N$30</definedName>
    <definedName function="false" hidden="false" name="rcl_mes" vbProcedure="false">anexo!$M$30</definedName>
    <definedName function="false" hidden="false" name="receita_corrente_mes" vbProcedure="false">anexo!$M$11</definedName>
  </definedNames>
  <calcPr iterateCount="100" refMode="A1" iterate="false" iterateDelta="0.0001"/>
</workbook>
</file>

<file path=xl/sharedStrings.xml><?xml version="1.0" encoding="utf-8"?>
<sst xmlns="http://schemas.openxmlformats.org/spreadsheetml/2006/main" count="76" uniqueCount="76">
  <si>
    <t xml:space="preserve">GOVERNO FEDERAL</t>
  </si>
  <si>
    <t xml:space="preserve">RELATÓRIO RESUMIDO DA EXECUÇÃO ORÇAMENTÁRIA</t>
  </si>
  <si>
    <t xml:space="preserve">DEMONSTRATIVO DA RECEITA CORRENTE LÍQUIDA</t>
  </si>
  <si>
    <t xml:space="preserve">ORÇAMENTOS FISCAL E DA SEGURIDADE SOCIAL</t>
  </si>
  <si>
    <t xml:space="preserve">SETEMBRO/2020 ATÉ AGOSTO/2021</t>
  </si>
  <si>
    <t xml:space="preserve">RREO - Anexo 3 (LRF, art. 53, inciso I)</t>
  </si>
  <si>
    <t xml:space="preserve">R$ milhares</t>
  </si>
  <si>
    <t xml:space="preserve">EVOLUÇÃO DA RECEITA REALIZADA NOS ÚLTIMOS 12 MESES</t>
  </si>
  <si>
    <t xml:space="preserve">TOTAL</t>
  </si>
  <si>
    <t xml:space="preserve">PREVISÃO</t>
  </si>
  <si>
    <t xml:space="preserve">ESPECIFICAÇÃO</t>
  </si>
  <si>
    <t xml:space="preserve">ÚLTIMOS</t>
  </si>
  <si>
    <t xml:space="preserve">ATUALIZADA</t>
  </si>
  <si>
    <t xml:space="preserve">12 MESES</t>
  </si>
  <si>
    <r>
      <rPr>
        <sz val="7"/>
        <color rgb="FF000000"/>
        <rFont val="Times New Roman"/>
        <family val="1"/>
        <charset val="1"/>
      </rPr>
      <t xml:space="preserve">EXERCÍCIO</t>
    </r>
    <r>
      <rPr>
        <vertAlign val="superscript"/>
        <sz val="7"/>
        <color rgb="FF000000"/>
        <rFont val="Times New Roman"/>
        <family val="1"/>
        <charset val="1"/>
      </rPr>
      <t xml:space="preserve">3</t>
    </r>
  </si>
  <si>
    <r>
      <rPr>
        <sz val="7"/>
        <color rgb="FF000000"/>
        <rFont val="Times New Roman"/>
        <family val="1"/>
        <charset val="1"/>
      </rPr>
      <t xml:space="preserve">RECEITA CORRENTE (I)</t>
    </r>
    <r>
      <rPr>
        <vertAlign val="superscript"/>
        <sz val="7"/>
        <color rgb="FF000000"/>
        <rFont val="Times New Roman"/>
        <family val="1"/>
        <charset val="1"/>
      </rPr>
      <t xml:space="preserve">1</t>
    </r>
  </si>
  <si>
    <t xml:space="preserve">RECEITAS CORRENTES (I)</t>
  </si>
  <si>
    <t xml:space="preserve">      Impostos, Taxas e Contribuições de Melhoria</t>
  </si>
  <si>
    <t xml:space="preserve">Impostos, Taxas e Contribuições de Melhoria</t>
  </si>
  <si>
    <t xml:space="preserve">      Receita de Contribuições</t>
  </si>
  <si>
    <t xml:space="preserve">Receita de Contribuições</t>
  </si>
  <si>
    <t xml:space="preserve">      Receita Patrimonial</t>
  </si>
  <si>
    <t xml:space="preserve">Receita Patrimonial</t>
  </si>
  <si>
    <t xml:space="preserve">      Receita Agropecuária</t>
  </si>
  <si>
    <t xml:space="preserve">Receita Agropecuária</t>
  </si>
  <si>
    <t xml:space="preserve">      Receita Industrial</t>
  </si>
  <si>
    <t xml:space="preserve">Receita Industrial</t>
  </si>
  <si>
    <t xml:space="preserve">      Receita de Serviços</t>
  </si>
  <si>
    <t xml:space="preserve">Receita de Serviços</t>
  </si>
  <si>
    <t xml:space="preserve">      Transferências Correntes</t>
  </si>
  <si>
    <t xml:space="preserve">Transferências Correntes</t>
  </si>
  <si>
    <r>
      <rPr>
        <sz val="7"/>
        <color rgb="FF000000"/>
        <rFont val="Times New Roman"/>
        <family val="1"/>
        <charset val="1"/>
      </rPr>
      <t xml:space="preserve">      Receitas Correntes a Classificar</t>
    </r>
    <r>
      <rPr>
        <vertAlign val="superscript"/>
        <sz val="7"/>
        <color rgb="FF000000"/>
        <rFont val="Times New Roman"/>
        <family val="1"/>
        <charset val="1"/>
      </rPr>
      <t xml:space="preserve">2</t>
    </r>
  </si>
  <si>
    <t xml:space="preserve">Receitas Correntes a Classificar</t>
  </si>
  <si>
    <t xml:space="preserve">      Outras Receitas Correntes</t>
  </si>
  <si>
    <t xml:space="preserve">Outras Receitas Correntes</t>
  </si>
  <si>
    <t xml:space="preserve">DEDUÇÕES (II)</t>
  </si>
  <si>
    <t xml:space="preserve">Dedu</t>
  </si>
  <si>
    <r>
      <rPr>
        <sz val="7"/>
        <color rgb="FF000000"/>
        <rFont val="Times New Roman"/>
        <family val="1"/>
        <charset val="1"/>
      </rPr>
      <t xml:space="preserve">      Transf. Constitucionais e Legais</t>
    </r>
    <r>
      <rPr>
        <vertAlign val="superscript"/>
        <sz val="7"/>
        <color rgb="FF000000"/>
        <rFont val="Times New Roman"/>
        <family val="1"/>
        <charset val="1"/>
      </rPr>
      <t xml:space="preserve">4</t>
    </r>
  </si>
  <si>
    <t xml:space="preserve">Transferências Constitucionais e Legais</t>
  </si>
  <si>
    <t xml:space="preserve">      Contrib. Emp. e Trab. p/ Seg. Social</t>
  </si>
  <si>
    <t xml:space="preserve">Contrib. Empregadores e Trab. para Seg. Social</t>
  </si>
  <si>
    <t xml:space="preserve">      Contrib. Plano Seg. Social do Servidor</t>
  </si>
  <si>
    <t xml:space="preserve">Contrib. do Servidor para o Plano de Previdência</t>
  </si>
  <si>
    <t xml:space="preserve">      Compensação Financeira RGPS/RPPS</t>
  </si>
  <si>
    <t xml:space="preserve">Contrib. dos Militares para o Custeio das Pensões</t>
  </si>
  <si>
    <t xml:space="preserve">      Contr. p/ Custeio Pensões Militares</t>
  </si>
  <si>
    <t xml:space="preserve">Compensação Financ. entre Regimes Previdência</t>
  </si>
  <si>
    <t xml:space="preserve">      Contribuição p/ PIS/PASEP</t>
  </si>
  <si>
    <t xml:space="preserve">Contribuições para PIS/PASEP</t>
  </si>
  <si>
    <t xml:space="preserve">            PIS</t>
  </si>
  <si>
    <t xml:space="preserve">RP Cancelados de Transferências Constitucionais e Legais</t>
  </si>
  <si>
    <t xml:space="preserve">            PASEP  </t>
  </si>
  <si>
    <t xml:space="preserve">RECEITA CORRENTE LÍQUIDA (III) = (I - II)</t>
  </si>
  <si>
    <t xml:space="preserve">FONTE: SIAFI - STN/CCONT/GEINF</t>
  </si>
  <si>
    <r>
      <rPr>
        <sz val="7"/>
        <color rgb="FF000000"/>
        <rFont val="Times New Roman"/>
        <family val="1"/>
        <charset val="1"/>
      </rPr>
      <t xml:space="preserve">Notas:
</t>
    </r>
    <r>
      <rPr>
        <vertAlign val="superscript"/>
        <sz val="7"/>
        <color rgb="FF000000"/>
        <rFont val="Times New Roman"/>
        <family val="1"/>
        <charset val="1"/>
      </rPr>
      <t xml:space="preserve">1</t>
    </r>
    <r>
      <rPr>
        <sz val="7"/>
        <color rgb="FF000000"/>
        <rFont val="Times New Roman"/>
        <family val="1"/>
        <charset val="1"/>
      </rPr>
      <t xml:space="preserve"> Os valores deste anexo levam em consideração apenas os constantes da Categoria Econômica da Receita 1, excluindo, consequentemente, os movimentos intra-orçamentários e de capital, conforme o disposto no §3º da LRF.</t>
    </r>
  </si>
  <si>
    <r>
      <rPr>
        <vertAlign val="superscript"/>
        <sz val="7"/>
        <color rgb="FF000000"/>
        <rFont val="Times New Roman"/>
        <family val="1"/>
        <charset val="1"/>
      </rPr>
      <t xml:space="preserve">2</t>
    </r>
    <r>
      <rPr>
        <sz val="7"/>
        <color rgb="FF000000"/>
        <rFont val="Times New Roman"/>
        <family val="1"/>
        <charset val="1"/>
      </rPr>
      <t xml:space="preserve"> A ocorrência de valores negativos no mês refere-se à classificação de receitas de meses anteriores, superiores às receitas a classificar do mês.</t>
    </r>
  </si>
  <si>
    <r>
      <rPr>
        <vertAlign val="superscript"/>
        <sz val="7"/>
        <color rgb="FF000000"/>
        <rFont val="Times New Roman"/>
        <family val="1"/>
        <charset val="1"/>
      </rPr>
      <t xml:space="preserve">3 </t>
    </r>
    <r>
      <rPr>
        <sz val="7"/>
        <color rgb="FF000000"/>
        <rFont val="Times New Roman"/>
        <family val="1"/>
        <charset val="1"/>
      </rPr>
      <t xml:space="preserve">A previsão da receita é a constante na Lei nº 14.144, de 22 de abril de 2021 - Lei Orçamentária Anual, para o exercício de 2021.</t>
    </r>
  </si>
  <si>
    <r>
      <rPr>
        <vertAlign val="superscript"/>
        <sz val="7"/>
        <color rgb="FF000000"/>
        <rFont val="Times New Roman"/>
        <family val="1"/>
        <charset val="1"/>
      </rPr>
      <t xml:space="preserve">4</t>
    </r>
    <r>
      <rPr>
        <sz val="7"/>
        <color rgb="FF000000"/>
        <rFont val="Times New Roman"/>
        <family val="1"/>
        <charset val="1"/>
      </rPr>
      <t xml:space="preserve"> A União interpôs recurso de reexame ao Acórdão nº 4074/2020-TCU-Plenário, segundo o qual os repasses aos entes subnacionais a título de auxílio ou apoio financeiro, para os fins previstos na Lei 14.041/2020, no art. 5º da Lei Complementar 173/2020 e em outras hipóteses congêneres, não devem ser considerados no rol de deduções para fins de cálculo da receita corrente líquida federal. Dessa maneira, permanecem sendo adotados os entendimentos vigentes acerca do tema, estando a Secretaria do Tesouro Nacional diligente quanto ao acompanhamento do processo e adoção de eventuais providencias adicionais.</t>
    </r>
  </si>
  <si>
    <t xml:space="preserve">Anexo 3 - RCL - 2021</t>
  </si>
  <si>
    <t xml:space="preserve">Filtro do relatório:</t>
  </si>
  <si>
    <t xml:space="preserve">({Item Informação} = DESPESAS LIQUIDADAS, DESPESAS INSCRITAS EM RP NAO PROCESSADOS, 5:RECEITA ORCAMENTARIA (LIQUIDA), 51:RESTOS A PAGAR CANCELADOS (PROC E N PROC)) E ({Órgão UGE - Orçam. Fiscal S/N} = PERTENCE) E ({Item Informação Decodificado} ({Ano Item}) = {Mês Lançamento} ({Número Ano})) E ({Mês Lançamento} = JAN/2021, FEV/2021, MAR/2021, ABR/2021, MAI/2021, JUN/2021, JUL/2021, AGO/2021, SET/2021, OUT/2021)</t>
  </si>
  <si>
    <t xml:space="preserve">Mês Lançamento</t>
  </si>
  <si>
    <t xml:space="preserve">JAN/2021</t>
  </si>
  <si>
    <t xml:space="preserve">FEV/2021</t>
  </si>
  <si>
    <t xml:space="preserve">MAR/2021</t>
  </si>
  <si>
    <t xml:space="preserve">ABR/2021</t>
  </si>
  <si>
    <t xml:space="preserve">MAI/2021</t>
  </si>
  <si>
    <t xml:space="preserve">JUN/2021</t>
  </si>
  <si>
    <t xml:space="preserve">JUL/2021</t>
  </si>
  <si>
    <t xml:space="preserve">AGO/2021</t>
  </si>
  <si>
    <t xml:space="preserve">SET/2021</t>
  </si>
  <si>
    <t xml:space="preserve">OUT/2021</t>
  </si>
  <si>
    <t xml:space="preserve">Anexo 3 - Linhas - 2021</t>
  </si>
  <si>
    <t xml:space="preserve">Movimento Líquido - (R$ milhares) (Item Inf.)</t>
  </si>
  <si>
    <t xml:space="preserve">Deduções</t>
  </si>
  <si>
    <t xml:space="preserve">12/11/2021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</si>
</sst>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General"/>
    <numFmt numFmtId="167" formatCode="MMMM&quot;, &quot;YYYY;@"/>
    <numFmt numFmtId="168" formatCode="0.00"/>
    <numFmt numFmtId="166" formatCode="MMM\-YY;@"/>
    <numFmt numFmtId="169" formatCode="MMMM\-YY;@"/>
    <numFmt numFmtId="165" formatCode="@"/>
    <numFmt numFmtId="170" formatCode="#,##0_);\(#,##0\)"/>
    <numFmt numFmtId="171" formatCode="_(* #,##0.00_);_(* \(#,##0.00\);_(* \-??_);_(@_)"/>
    <numFmt numFmtId="172" formatCode="#,##0.00"/>
    <numFmt numFmtId="173" formatCode="#,##0.00_);\(#,##0.00\)"/>
  </numFmts>
  <fonts count="11">
    <font>
      <sz val="10"/>
      <color rgb="FF000000"/>
      <name val="Arial"/>
      <family val="0"/>
      <charset val="1"/>
    </font>
    <font>
      <sz val="10"/>
      <color rgb="FF000000"/>
      <name val="Times New Roman"/>
      <family val="1"/>
    </font>
    <font>
      <sz val="8"/>
      <color rgb="FF000000"/>
      <name val="Times New Roman"/>
      <family val="1"/>
    </font>
    <font>
      <sz val="7"/>
      <color rgb="FF000000"/>
      <name val="Times New Roman"/>
      <family val="1"/>
    </font>
    <font>
      <sz val="8"/>
      <color rgb="FF000000"/>
      <name val="Verdana"/>
      <family val="0"/>
    </font>
    <font>
      <sz val="10"/>
      <color rgb="FF000000"/>
      <name val="Arial"/>
    </font>
    <font>
      <sz val="8"/>
      <color rgb="FF000000"/>
      <name val="Times New Roman"/>
      <family val="1"/>
      <b/>
    </font>
    <font>
      <sz val="9"/>
      <color rgb="FF000000"/>
      <name val="Times New Roman"/>
      <family val="1"/>
    </font>
    <font>
      <sz val="18"/>
      <color rgb="FF000000"/>
      <name val="Tahoma"/>
      <family val="0"/>
    </font>
    <font>
      <sz val="8"/>
      <color rgb="FF000000"/>
      <name val="Tahoma"/>
      <family val="0"/>
    </font>
    <font>
      <sz val="8"/>
      <color rgb="FF000000"/>
      <name val="Verdana"/>
      <family val="0"/>
      <b/>
    </font>
  </fonts>
  <fills count="7">
    <fill>
      <patternFill patternType="none"/>
    </fill>
    <fill>
      <patternFill patternType="gray125"/>
    </fill>
    <fill>
      <patternFill patternType="solid">
        <fgColor rgb="FFFFC000"/>
        <bgColor rgb="FFFF9900"/>
      </patternFill>
    </fill>
    <fill>
      <patternFill patternType="solid">
        <fgColor rgb="FF6688C1"/>
        <bgColor rgb="FF808080"/>
      </patternFill>
    </fill>
    <fill>
      <patternFill patternType="solid">
        <fgColor rgb="FFFFFFFF"/>
        <bgColor rgb="FFFFFFCC"/>
      </patternFill>
    </fill>
    <fill>
      <patternFill patternType="solid">
        <fgColor rgb="FFA0A0A0"/>
        <bgColor rgb="FFC0C0C0"/>
      </patternFill>
    </fill>
    <fill>
      <patternFill patternType="solid">
        <fgColor rgb="FFDEECFA"/>
        <bgColor rgb="FFCCFFFF"/>
      </patternFill>
    </fill>
  </fills>
  <borders count="5">
    <border>
      <left/>
      <right/>
      <top/>
      <bottom/>
      <diagonal/>
    </border>
    <border>
      <left style="thin">
        <color rgb="FF808080"/>
      </left>
      <bottom style="thin">
        <color rgb="FFC0C0C0"/>
      </bottom>
    </border>
    <border>
      <left style="thin">
        <color rgb="FF808080"/>
      </left>
      <bottom style="thin">
        <color rgb="FF808080"/>
      </bottom>
    </border>
    <border>
      <left style="thin">
        <color rgb="FF808080"/>
      </left>
      <top style="thin">
        <color rgb="FF808080"/>
      </top>
      <bottom style="thin">
        <color rgb="FF808080"/>
      </bottom>
    </border>
    <border>
      <left style="thin">
        <color rgb="FF808080"/>
      </left>
      <right style="thin">
        <color rgb="FF808080"/>
      </right>
      <top style="thin">
        <color rgb="FF808080"/>
      </top>
      <bottom style="thin">
        <color rgb="FF808080"/>
      </bottom>
    </border>
  </borders>
  <cellStyleXfs count="1">
    <xf numFmtId="0" fontId="0" fillId="0" borderId="0"/>
  </cellStyleXfs>
  <cellXfs count="47">
    <xf numFmtId="0" fontId="0" fillId="0" borderId="0" xfId="0"/>
    <xf numFmtId="164" fontId="1" fillId="0" borderId="0" xfId="0" applyFont="1" applyNumberFormat="1" applyAlignment="1" applyProtection="1">
      <alignment textRotation="0" horizontal="general" vertical="bottom" indent="0"/>
      <protection hidden="0" locked="0"/>
    </xf>
    <xf numFmtId="164" fontId="2" fillId="0" borderId="0" xfId="0" applyFont="1" applyNumberFormat="1" applyAlignment="1" applyProtection="1">
      <alignment textRotation="0" horizontal="right" vertical="bottom" indent="0"/>
      <protection hidden="0" locked="0"/>
    </xf>
    <xf numFmtId="164" fontId="3" fillId="0" borderId="0" xfId="0" applyFont="1" applyNumberFormat="1" applyAlignment="1" applyProtection="1">
      <alignment textRotation="0" horizontal="general" vertical="center" indent="0"/>
      <protection hidden="0" locked="0"/>
    </xf>
    <xf numFmtId="164" fontId="3" fillId="0" borderId="0" xfId="0" applyFont="1" applyNumberFormat="1" applyAlignment="1" applyProtection="1">
      <alignment textRotation="0" horizontal="center" vertical="center" indent="0"/>
      <protection hidden="0" locked="0"/>
    </xf>
    <xf numFmtId="167" fontId="2" fillId="0" borderId="0" xfId="0" applyFont="1" applyNumberFormat="1" applyAlignment="1" applyProtection="1">
      <alignment textRotation="0" horizontal="general" vertical="bottom" indent="0"/>
      <protection hidden="0" locked="0"/>
    </xf>
    <xf numFmtId="164" fontId="2" fillId="0" borderId="0" xfId="0" applyFont="1" applyNumberFormat="1" applyAlignment="1" applyProtection="1">
      <alignment textRotation="0" horizontal="general" vertical="bottom" indent="0"/>
      <protection hidden="0" locked="0"/>
    </xf>
    <xf numFmtId="164" fontId="2" fillId="2" borderId="0" xfId="0" applyFont="1" applyNumberFormat="1" applyFill="1" applyAlignment="1" applyProtection="1">
      <alignment textRotation="0" horizontal="center" vertical="bottom" indent="0"/>
      <protection hidden="0" locked="0"/>
    </xf>
    <xf numFmtId="164" fontId="3" fillId="0" borderId="0" xfId="0" applyFont="1" applyNumberFormat="1" applyAlignment="1" applyProtection="1">
      <alignment textRotation="0" horizontal="general" vertical="bottom" indent="0"/>
      <protection hidden="0" locked="0"/>
    </xf>
    <xf numFmtId="168" fontId="3" fillId="0" borderId="0" xfId="0" applyFont="1" applyNumberFormat="1" applyAlignment="1" applyProtection="1">
      <alignment textRotation="0" horizontal="center" vertical="center" indent="0" wrapText="1"/>
      <protection hidden="0" locked="0"/>
    </xf>
    <xf numFmtId="166" fontId="1" fillId="0" borderId="0" xfId="0" applyFont="1" applyNumberFormat="1" applyAlignment="1" applyProtection="1">
      <alignment textRotation="0" horizontal="general" vertical="bottom" indent="0"/>
      <protection hidden="0" locked="0"/>
    </xf>
    <xf numFmtId="169" fontId="1" fillId="2" borderId="0" xfId="0" applyFont="1" applyNumberFormat="1" applyFill="1" applyAlignment="1" applyProtection="1">
      <alignment textRotation="0" horizontal="center" vertical="bottom" indent="0"/>
      <protection hidden="0" locked="0"/>
    </xf>
    <xf numFmtId="165" fontId="3" fillId="0" borderId="0" xfId="0" applyFont="1" applyNumberFormat="1" applyAlignment="1" applyProtection="1">
      <alignment textRotation="0" horizontal="general" vertical="bottom" indent="0"/>
      <protection hidden="0" locked="0"/>
    </xf>
    <xf numFmtId="170" fontId="3" fillId="0" borderId="0" xfId="0" applyFont="1" applyNumberFormat="1" applyAlignment="1" applyProtection="1">
      <alignment textRotation="0" horizontal="general" vertical="bottom" indent="0"/>
      <protection hidden="0" locked="0"/>
    </xf>
    <xf numFmtId="164" fontId="4" fillId="3" borderId="0" xfId="0" applyFont="1" applyNumberFormat="1" applyFill="1" applyAlignment="1" applyProtection="1">
      <alignment textRotation="0" horizontal="left" vertical="center" indent="0" wrapText="1"/>
      <protection hidden="0" locked="0"/>
    </xf>
    <xf numFmtId="170" fontId="1" fillId="0" borderId="0" xfId="0" applyFont="1" applyNumberFormat="1" applyAlignment="1" applyProtection="1">
      <alignment textRotation="0" horizontal="general" vertical="bottom" indent="0"/>
      <protection hidden="0" locked="0"/>
    </xf>
    <xf numFmtId="165" fontId="3" fillId="4" borderId="0" xfId="0" applyFont="1" applyNumberFormat="1" applyFill="1" applyAlignment="1" applyProtection="1">
      <alignment textRotation="0" horizontal="general" vertical="bottom" indent="0"/>
      <protection hidden="0" locked="0"/>
    </xf>
    <xf numFmtId="165" fontId="2" fillId="0" borderId="0" xfId="0" applyFont="1" applyNumberFormat="1" applyAlignment="1" applyProtection="1">
      <alignment textRotation="0" horizontal="center" vertical="bottom" indent="0"/>
      <protection hidden="0" locked="0"/>
    </xf>
    <xf numFmtId="170" fontId="3" fillId="0" borderId="0" xfId="0" applyFont="1" applyNumberFormat="1" applyAlignment="1" applyProtection="1">
      <alignment textRotation="0" horizontal="right" vertical="bottom" indent="0"/>
      <protection hidden="0" locked="0"/>
    </xf>
    <xf numFmtId="170" fontId="3" fillId="0" borderId="0" xfId="0" applyFont="1" applyNumberFormat="1" applyAlignment="1" applyProtection="1">
      <alignment textRotation="0" horizontal="general" vertical="center" indent="0"/>
      <protection hidden="0" locked="0"/>
    </xf>
    <xf numFmtId="164" fontId="1" fillId="0" borderId="0" xfId="0" applyFont="1" applyNumberFormat="1" applyAlignment="1" applyProtection="1">
      <alignment textRotation="0" horizontal="left" vertical="center" indent="0" wrapText="1"/>
      <protection hidden="0" locked="0"/>
    </xf>
    <xf numFmtId="170" fontId="3" fillId="0" borderId="0" xfId="0" applyFont="1" applyNumberFormat="1" applyAlignment="1" applyProtection="1">
      <alignment textRotation="0" horizontal="center" vertical="bottom" indent="0"/>
      <protection hidden="0" locked="0"/>
    </xf>
    <xf numFmtId="164" fontId="4" fillId="3" borderId="1" xfId="0" applyFont="1" applyNumberFormat="1" applyFill="1" applyBorder="1" applyAlignment="1" applyProtection="1">
      <alignment textRotation="0" horizontal="left" vertical="center" indent="0" wrapText="1"/>
      <protection hidden="0" locked="0"/>
    </xf>
    <xf numFmtId="171" fontId="1" fillId="0" borderId="0" xfId="0" applyFont="1" applyNumberFormat="1" applyAlignment="1" applyProtection="1">
      <alignment textRotation="0" horizontal="general" vertical="bottom" indent="0"/>
      <protection hidden="0" locked="0"/>
    </xf>
    <xf numFmtId="165" fontId="3" fillId="0" borderId="2" xfId="0" applyFont="1" applyNumberFormat="1" applyBorder="1" applyAlignment="1" applyProtection="1">
      <alignment textRotation="0" horizontal="center" vertical="bottom" indent="0" wrapText="1"/>
      <protection hidden="0" locked="0"/>
    </xf>
    <xf numFmtId="172" fontId="3" fillId="0" borderId="0" xfId="0" applyFont="1" applyNumberFormat="1" applyAlignment="1" applyProtection="1">
      <alignment textRotation="0" horizontal="general" vertical="bottom" indent="0"/>
      <protection hidden="0" locked="0"/>
    </xf>
    <xf numFmtId="164" fontId="3" fillId="0" borderId="0" xfId="0" applyFont="1" applyNumberFormat="1" applyAlignment="1" applyProtection="1">
      <alignment textRotation="0" horizontal="left" vertical="bottom" indent="0" wrapText="1"/>
      <protection hidden="0" locked="0"/>
    </xf>
    <xf numFmtId="164" fontId="1" fillId="0" borderId="0" xfId="0" applyFont="1" applyNumberFormat="1" applyAlignment="1" applyProtection="1">
      <alignment textRotation="0" horizontal="general" vertical="bottom" indent="0" wrapText="1"/>
      <protection hidden="0" locked="0"/>
    </xf>
    <xf numFmtId="164" fontId="3" fillId="0" borderId="0" xfId="0" applyFont="1" applyNumberFormat="1" applyAlignment="1" applyProtection="1">
      <alignment textRotation="0" horizontal="general" vertical="bottom" indent="0" wrapText="1"/>
      <protection hidden="0" locked="0"/>
    </xf>
    <xf numFmtId="164" fontId="5" fillId="0" borderId="0" xfId="0" applyFont="1" applyNumberFormat="1" applyAlignment="1" applyProtection="1">
      <alignment textRotation="0" horizontal="general" vertical="bottom" indent="0"/>
      <protection hidden="0" locked="0"/>
    </xf>
    <xf numFmtId="164" fontId="6" fillId="0" borderId="0" xfId="0" applyFont="1" applyNumberFormat="1" applyAlignment="1" applyProtection="1">
      <alignment textRotation="0" horizontal="center" vertical="bottom" indent="0"/>
      <protection hidden="0" locked="0"/>
    </xf>
    <xf numFmtId="164" fontId="2" fillId="0" borderId="0" xfId="0" applyFont="1" applyNumberFormat="1" applyAlignment="1" applyProtection="1">
      <alignment textRotation="0" horizontal="center" vertical="bottom" indent="0"/>
      <protection hidden="0" locked="0"/>
    </xf>
    <xf numFmtId="166" fontId="7" fillId="0" borderId="0" xfId="0" applyFont="1" applyNumberFormat="1" applyAlignment="1" applyProtection="1">
      <alignment textRotation="0" horizontal="general" vertical="bottom" indent="0"/>
      <protection hidden="0" locked="0"/>
    </xf>
    <xf numFmtId="164" fontId="2" fillId="0" borderId="0" xfId="0" applyFont="1" applyNumberFormat="1" applyAlignment="1" applyProtection="1">
      <alignment textRotation="0" horizontal="left" vertical="bottom" indent="0"/>
      <protection hidden="0" locked="0"/>
    </xf>
    <xf numFmtId="164" fontId="8" fillId="0" borderId="0" xfId="0" applyFont="1" applyNumberFormat="1" applyAlignment="1" applyProtection="1">
      <alignment textRotation="0" horizontal="general" vertical="top" indent="0"/>
      <protection hidden="0" locked="0"/>
    </xf>
    <xf numFmtId="164" fontId="9" fillId="0" borderId="0" xfId="0" applyFont="1" applyNumberFormat="1" applyAlignment="1" applyProtection="1">
      <alignment textRotation="0" horizontal="general" vertical="top" indent="0"/>
      <protection hidden="0" locked="0"/>
    </xf>
    <xf numFmtId="164" fontId="10" fillId="5" borderId="0" xfId="0" applyFont="1" applyNumberFormat="1" applyFill="1" applyAlignment="1" applyProtection="1">
      <alignment textRotation="0" horizontal="left" vertical="center" indent="0" wrapText="1"/>
      <protection hidden="0" locked="0"/>
    </xf>
    <xf numFmtId="164" fontId="10" fillId="5" borderId="0" xfId="0" applyFont="1" applyNumberFormat="1" applyFill="1" applyAlignment="1" applyProtection="1">
      <alignment textRotation="0" horizontal="center" vertical="bottom" indent="0" wrapText="1"/>
      <protection hidden="0" locked="0"/>
    </xf>
    <xf numFmtId="164" fontId="10" fillId="5" borderId="3" xfId="0" applyFont="1" applyNumberFormat="1" applyFill="1" applyBorder="1" applyAlignment="1" applyProtection="1">
      <alignment textRotation="0" horizontal="center" vertical="bottom" indent="0" wrapText="1"/>
      <protection hidden="0" locked="0"/>
    </xf>
    <xf numFmtId="164" fontId="10" fillId="5" borderId="1" xfId="0" applyFont="1" applyNumberFormat="1" applyFill="1" applyBorder="1" applyAlignment="1" applyProtection="1">
      <alignment textRotation="0" horizontal="left" vertical="center" indent="0" wrapText="1"/>
      <protection hidden="0" locked="0"/>
    </xf>
    <xf numFmtId="164" fontId="10" fillId="5" borderId="1" xfId="0" applyFont="1" applyNumberFormat="1" applyFill="1" applyBorder="1" applyAlignment="1" applyProtection="1">
      <alignment textRotation="0" horizontal="center" vertical="bottom" indent="0" wrapText="1"/>
      <protection hidden="0" locked="0"/>
    </xf>
    <xf numFmtId="164" fontId="10" fillId="5" borderId="4" xfId="0" applyFont="1" applyNumberFormat="1" applyFill="1" applyBorder="1" applyAlignment="1" applyProtection="1">
      <alignment textRotation="0" horizontal="center" vertical="bottom" indent="0" wrapText="1"/>
      <protection hidden="0" locked="0"/>
    </xf>
    <xf numFmtId="164" fontId="10" fillId="3" borderId="0" xfId="0" applyFont="1" applyNumberFormat="1" applyFill="1" applyAlignment="1" applyProtection="1">
      <alignment textRotation="0" horizontal="left" vertical="center" indent="0" wrapText="1"/>
      <protection hidden="0" locked="0"/>
    </xf>
    <xf numFmtId="173" fontId="4" fillId="6" borderId="1" xfId="0" applyFont="1" applyNumberFormat="1" applyFill="1" applyBorder="1" applyAlignment="1" applyProtection="1">
      <alignment textRotation="0" horizontal="right" vertical="center" indent="0"/>
      <protection hidden="0" locked="0"/>
    </xf>
    <xf numFmtId="173" fontId="4" fillId="6" borderId="4" xfId="0" applyFont="1" applyNumberFormat="1" applyFill="1" applyBorder="1" applyAlignment="1" applyProtection="1">
      <alignment textRotation="0" horizontal="right" vertical="center" indent="0"/>
      <protection hidden="0" locked="0"/>
    </xf>
    <xf numFmtId="164" fontId="10" fillId="3" borderId="1" xfId="0" applyFont="1" applyNumberFormat="1" applyFill="1" applyBorder="1" applyAlignment="1" applyProtection="1">
      <alignment textRotation="0" horizontal="left" vertical="center" indent="0" wrapText="1"/>
      <protection hidden="0" locked="0"/>
    </xf>
    <xf numFmtId="164" fontId="5" fillId="0" borderId="0" xfId="0" applyFont="1" applyNumberFormat="1" applyAlignment="1" applyProtection="1">
      <alignment textRotation="0" horizontal="general" vertical="top" indent="0" wrapText="1"/>
      <protection hidden="0" locked="0"/>
    </xf>
  </cellXfs>
  <cellStyles count="1">
    <cellStyle name="Normal" xfId="0" builtinId="0"/>
  </cellStyles>
  <dxfs count="0"/>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CF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88C1"/>
      <rgbColor rgb="FFA0A0A0"/>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filterMode="false">
      <tabColor rgb="FF99CCFF"/>
      <pageSetUpPr fitToPage="true"/>
    </sheetPr>
  </sheetPr>
  <dimension ref="A1"/>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D10" activeCellId="0" sqref="D10"/>
    </sheetView>
  </sheetViews>
  <sheetFormatPr defaultRowHeight="15.0" baseColWidth="10" outlineLevelCol="1"/>
  <cols>
    <col min="1" max="1" width="27.65" hidden="false" outlineLevel="1" customWidth="1"/>
    <col min="2" max="2" width="8.86" hidden="false" outlineLevel="1" customWidth="1"/>
    <col min="3" max="3" width="8.86" hidden="false" outlineLevel="1" customWidth="1"/>
    <col min="4" max="4" width="8.86" hidden="false" outlineLevel="1" customWidth="1"/>
    <col min="5" max="5" width="8.86" hidden="false" outlineLevel="1" customWidth="1"/>
    <col min="6" max="6" width="8.86" hidden="false" outlineLevel="1" customWidth="1"/>
    <col min="7" max="7" width="8.86" hidden="false" outlineLevel="1" customWidth="1"/>
    <col min="8" max="8" width="8.86" hidden="false" outlineLevel="1" customWidth="1"/>
    <col min="9" max="9" width="8.86" hidden="false" outlineLevel="1" customWidth="1"/>
    <col min="10" max="10" width="8.86" hidden="false" outlineLevel="1" customWidth="1"/>
    <col min="11" max="11" width="8.86" hidden="false" outlineLevel="1" customWidth="1"/>
    <col min="12" max="12" width="8.86" hidden="false" outlineLevel="1" customWidth="1"/>
    <col min="13" max="13" width="8.86" hidden="false" outlineLevel="1" customWidth="1"/>
    <col min="14" max="14" width="11.3" hidden="false" outlineLevel="1" customWidth="1"/>
    <col min="15" max="15" width="11.3" hidden="false" outlineLevel="1" customWidth="1"/>
    <col min="16" max="16" width="45.5" hidden="false" outlineLevel="1" customWidth="1"/>
    <col min="17" max="17" width="19.42" hidden="false" outlineLevel="1" customWidth="1"/>
    <col min="18" max="18" width="9.13" hidden="false" outlineLevel="1" customWidth="1"/>
    <col min="19" max="19" width="9.13" hidden="false" outlineLevel="1" customWidth="1"/>
    <col min="20" max="20" width="9.13" hidden="false" outlineLevel="1" customWidth="1"/>
    <col min="21" max="21" width="9.13" hidden="false" outlineLevel="1" customWidth="1"/>
    <col min="22" max="22" width="9.13" hidden="false" outlineLevel="1" customWidth="1"/>
    <col min="23" max="23" width="9.13" hidden="false" outlineLevel="1" customWidth="1"/>
    <col min="24" max="24" width="9.13" hidden="false" outlineLevel="1" customWidth="1"/>
    <col min="25" max="25" width="9.13" hidden="false" outlineLevel="1" customWidth="1"/>
    <col min="26" max="26" width="9.13" hidden="false" outlineLevel="1" customWidth="1"/>
    <col min="27" max="27" width="9.13" hidden="false" outlineLevel="1" customWidth="1"/>
    <col min="28" max="28" width="9.13" hidden="false" outlineLevel="1" customWidth="1"/>
    <col min="29" max="29" width="9.13" hidden="false" outlineLevel="1" customWidth="1"/>
    <col min="30" max="30" width="9.13" hidden="false" outlineLevel="1" customWidth="1"/>
    <col min="31" max="31" width="9.13" hidden="false" outlineLevel="1" customWidth="1"/>
    <col min="32" max="32" width="9.13" hidden="false" outlineLevel="1" customWidth="1"/>
    <col min="33" max="33" width="9.13" hidden="false" outlineLevel="1" customWidth="1"/>
    <col min="34" max="34" width="9.13" hidden="false" outlineLevel="1" customWidth="1"/>
    <col min="35" max="35" width="9.13" hidden="false" outlineLevel="1" customWidth="1"/>
    <col min="36" max="36" width="9.13" hidden="false" outlineLevel="1" customWidth="1"/>
    <col min="37" max="37" width="9.13" hidden="false" outlineLevel="1" customWidth="1"/>
    <col min="38" max="38" width="9.13" hidden="false" outlineLevel="1" customWidth="1"/>
    <col min="39" max="39" width="9.13" hidden="false" outlineLevel="1" customWidth="1"/>
    <col min="40" max="40" width="9.13" hidden="false" outlineLevel="1" customWidth="1"/>
    <col min="41" max="41" width="9.13" hidden="false" outlineLevel="1" customWidth="1"/>
    <col min="42" max="42" width="9.13" hidden="false" outlineLevel="1" customWidth="1"/>
    <col min="43" max="43" width="9.13" hidden="false" outlineLevel="1" customWidth="1"/>
    <col min="44" max="44" width="9.13" hidden="false" outlineLevel="1" customWidth="1"/>
    <col min="45" max="45" width="9.13" hidden="false" outlineLevel="1" customWidth="1"/>
    <col min="46" max="46" width="9.13" hidden="false" outlineLevel="1" customWidth="1"/>
    <col min="47" max="47" width="9.13" hidden="false" outlineLevel="1" customWidth="1"/>
    <col min="48" max="48" width="9.13" hidden="false" outlineLevel="1" customWidth="1"/>
    <col min="49" max="49" width="9.13" hidden="false" outlineLevel="1" customWidth="1"/>
    <col min="50" max="50" width="9.13" hidden="false" outlineLevel="1" customWidth="1"/>
    <col min="51" max="51" width="9.13" hidden="false" outlineLevel="1" customWidth="1"/>
    <col min="52" max="52" width="9.13" hidden="false" outlineLevel="1" customWidth="1"/>
    <col min="53" max="53" width="9.13" hidden="false" outlineLevel="1" customWidth="1"/>
    <col min="54" max="54" width="9.13" hidden="false" outlineLevel="1" customWidth="1"/>
    <col min="55" max="55" width="9.13" hidden="false" outlineLevel="1" customWidth="1"/>
    <col min="56" max="56" width="9.13" hidden="false" outlineLevel="1" customWidth="1"/>
    <col min="57" max="57" width="9.13" hidden="false" outlineLevel="1" customWidth="1"/>
    <col min="58" max="58" width="9.13" hidden="false" outlineLevel="1" customWidth="1"/>
    <col min="59" max="59" width="9.13" hidden="false" outlineLevel="1" customWidth="1"/>
    <col min="60" max="60" width="9.13" hidden="false" outlineLevel="1" customWidth="1"/>
    <col min="61" max="61" width="9.13" hidden="false" outlineLevel="1" customWidth="1"/>
    <col min="62" max="62" width="9.13" hidden="false" outlineLevel="1" customWidth="1"/>
    <col min="63" max="63" width="9.13" hidden="false" outlineLevel="1" customWidth="1"/>
    <col min="64" max="64" width="9.13" hidden="false" outlineLevel="1" customWidth="1"/>
    <col min="65" max="65" width="9.13" hidden="false" outlineLevel="1" customWidth="1"/>
    <col min="66" max="66" width="9.13" hidden="false" outlineLevel="1" customWidth="1"/>
    <col min="67" max="67" width="9.13" hidden="false" outlineLevel="1" customWidth="1"/>
    <col min="68" max="68" width="9.13" hidden="false" outlineLevel="1" customWidth="1"/>
    <col min="69" max="69" width="9.13" hidden="false" outlineLevel="1" customWidth="1"/>
    <col min="70" max="70" width="9.13" hidden="false" outlineLevel="1" customWidth="1"/>
    <col min="71" max="71" width="9.13" hidden="false" outlineLevel="1" customWidth="1"/>
    <col min="72" max="72" width="9.13" hidden="false" outlineLevel="1" customWidth="1"/>
    <col min="73" max="73" width="9.13" hidden="false" outlineLevel="1" customWidth="1"/>
    <col min="74" max="74" width="9.13" hidden="false" outlineLevel="1" customWidth="1"/>
    <col min="75" max="75" width="9.13" hidden="false" outlineLevel="1" customWidth="1"/>
    <col min="76" max="76" width="9.13" hidden="false" outlineLevel="1" customWidth="1"/>
    <col min="77" max="77" width="9.13" hidden="false" outlineLevel="1" customWidth="1"/>
    <col min="78" max="78" width="9.13" hidden="false" outlineLevel="1" customWidth="1"/>
    <col min="79" max="79" width="9.13" hidden="false" outlineLevel="1" customWidth="1"/>
    <col min="80" max="80" width="9.13" hidden="false" outlineLevel="1" customWidth="1"/>
    <col min="81" max="81" width="9.13" hidden="false" outlineLevel="1" customWidth="1"/>
    <col min="82" max="82" width="9.13" hidden="false" outlineLevel="1" customWidth="1"/>
    <col min="83" max="83" width="9.13" hidden="false" outlineLevel="1" customWidth="1"/>
    <col min="84" max="84" width="9.13" hidden="false" outlineLevel="1" customWidth="1"/>
    <col min="85" max="85" width="9.13" hidden="false" outlineLevel="1" customWidth="1"/>
    <col min="86" max="86" width="9.13" hidden="false" outlineLevel="1" customWidth="1"/>
    <col min="87" max="87" width="9.13" hidden="false" outlineLevel="1" customWidth="1"/>
    <col min="88" max="88" width="9.13" hidden="false" outlineLevel="1" customWidth="1"/>
    <col min="89" max="89" width="9.13" hidden="false" outlineLevel="1" customWidth="1"/>
    <col min="90" max="90" width="9.13" hidden="false" outlineLevel="1" customWidth="1"/>
    <col min="91" max="91" width="9.13" hidden="false" outlineLevel="1" customWidth="1"/>
    <col min="92" max="92" width="9.13" hidden="false" outlineLevel="1" customWidth="1"/>
    <col min="93" max="93" width="9.13" hidden="false" outlineLevel="1" customWidth="1"/>
    <col min="94" max="94" width="9.13" hidden="false" outlineLevel="1" customWidth="1"/>
    <col min="95" max="95" width="9.13" hidden="false" outlineLevel="1" customWidth="1"/>
    <col min="96" max="96" width="9.13" hidden="false" outlineLevel="1" customWidth="1"/>
    <col min="97" max="97" width="9.13" hidden="false" outlineLevel="1" customWidth="1"/>
    <col min="98" max="98" width="9.13" hidden="false" outlineLevel="1" customWidth="1"/>
    <col min="99" max="99" width="9.13" hidden="false" outlineLevel="1" customWidth="1"/>
    <col min="100" max="100" width="9.13" hidden="false" outlineLevel="1" customWidth="1"/>
    <col min="101" max="101" width="9.13" hidden="false" outlineLevel="1" customWidth="1"/>
    <col min="102" max="102" width="9.13" hidden="false" outlineLevel="1" customWidth="1"/>
    <col min="103" max="103" width="9.13" hidden="false" outlineLevel="1" customWidth="1"/>
    <col min="104" max="104" width="9.13" hidden="false" outlineLevel="1" customWidth="1"/>
    <col min="105" max="105" width="9.13" hidden="false" outlineLevel="1" customWidth="1"/>
    <col min="106" max="106" width="9.13" hidden="false" outlineLevel="1" customWidth="1"/>
    <col min="107" max="107" width="9.13" hidden="false" outlineLevel="1" customWidth="1"/>
    <col min="108" max="108" width="9.13" hidden="false" outlineLevel="1" customWidth="1"/>
    <col min="109" max="109" width="9.13" hidden="false" outlineLevel="1" customWidth="1"/>
    <col min="110" max="110" width="9.13" hidden="false" outlineLevel="1" customWidth="1"/>
    <col min="111" max="111" width="9.13" hidden="false" outlineLevel="1" customWidth="1"/>
    <col min="112" max="112" width="9.13" hidden="false" outlineLevel="1" customWidth="1"/>
    <col min="113" max="113" width="9.13" hidden="false" outlineLevel="1" customWidth="1"/>
    <col min="114" max="114" width="9.13" hidden="false" outlineLevel="1" customWidth="1"/>
    <col min="115" max="115" width="9.13" hidden="false" outlineLevel="1" customWidth="1"/>
    <col min="116" max="116" width="9.13" hidden="false" outlineLevel="1" customWidth="1"/>
    <col min="117" max="117" width="9.13" hidden="false" outlineLevel="1" customWidth="1"/>
    <col min="118" max="118" width="9.13" hidden="false" outlineLevel="1" customWidth="1"/>
    <col min="119" max="119" width="9.13" hidden="false" outlineLevel="1" customWidth="1"/>
    <col min="120" max="120" width="9.13" hidden="false" outlineLevel="1" customWidth="1"/>
    <col min="121" max="121" width="9.13" hidden="false" outlineLevel="1" customWidth="1"/>
    <col min="122" max="122" width="9.13" hidden="false" outlineLevel="1" customWidth="1"/>
    <col min="123" max="123" width="9.13" hidden="false" outlineLevel="1" customWidth="1"/>
    <col min="124" max="124" width="9.13" hidden="false" outlineLevel="1" customWidth="1"/>
    <col min="125" max="125" width="9.13" hidden="false" outlineLevel="1" customWidth="1"/>
    <col min="126" max="126" width="9.13" hidden="false" outlineLevel="1" customWidth="1"/>
    <col min="127" max="127" width="9.13" hidden="false" outlineLevel="1" customWidth="1"/>
    <col min="128" max="128" width="9.13" hidden="false" outlineLevel="1" customWidth="1"/>
    <col min="129" max="129" width="9.13" hidden="false" outlineLevel="1" customWidth="1"/>
    <col min="130" max="130" width="9.13" hidden="false" outlineLevel="1" customWidth="1"/>
    <col min="131" max="131" width="9.13" hidden="false" outlineLevel="1" customWidth="1"/>
    <col min="132" max="132" width="9.13" hidden="false" outlineLevel="1" customWidth="1"/>
    <col min="133" max="133" width="9.13" hidden="false" outlineLevel="1" customWidth="1"/>
    <col min="134" max="134" width="9.13" hidden="false" outlineLevel="1" customWidth="1"/>
    <col min="135" max="135" width="9.13" hidden="false" outlineLevel="1" customWidth="1"/>
    <col min="136" max="136" width="9.13" hidden="false" outlineLevel="1" customWidth="1"/>
    <col min="137" max="137" width="9.13" hidden="false" outlineLevel="1" customWidth="1"/>
    <col min="138" max="138" width="9.13" hidden="false" outlineLevel="1" customWidth="1"/>
    <col min="139" max="139" width="9.13" hidden="false" outlineLevel="1" customWidth="1"/>
    <col min="140" max="140" width="9.13" hidden="false" outlineLevel="1" customWidth="1"/>
    <col min="141" max="141" width="9.13" hidden="false" outlineLevel="1" customWidth="1"/>
    <col min="142" max="142" width="9.13" hidden="false" outlineLevel="1" customWidth="1"/>
    <col min="143" max="143" width="9.13" hidden="false" outlineLevel="1" customWidth="1"/>
    <col min="144" max="144" width="9.13" hidden="false" outlineLevel="1" customWidth="1"/>
    <col min="145" max="145" width="9.13" hidden="false" outlineLevel="1" customWidth="1"/>
    <col min="146" max="146" width="9.13" hidden="false" outlineLevel="1" customWidth="1"/>
    <col min="147" max="147" width="9.13" hidden="false" outlineLevel="1" customWidth="1"/>
    <col min="148" max="148" width="9.13" hidden="false" outlineLevel="1" customWidth="1"/>
    <col min="149" max="149" width="9.13" hidden="false" outlineLevel="1" customWidth="1"/>
    <col min="150" max="150" width="9.13" hidden="false" outlineLevel="1" customWidth="1"/>
    <col min="151" max="151" width="9.13" hidden="false" outlineLevel="1" customWidth="1"/>
    <col min="152" max="152" width="9.13" hidden="false" outlineLevel="1" customWidth="1"/>
    <col min="153" max="153" width="9.13" hidden="false" outlineLevel="1" customWidth="1"/>
    <col min="154" max="154" width="9.13" hidden="false" outlineLevel="1" customWidth="1"/>
    <col min="155" max="155" width="9.13" hidden="false" outlineLevel="1" customWidth="1"/>
    <col min="156" max="156" width="9.13" hidden="false" outlineLevel="1" customWidth="1"/>
    <col min="157" max="157" width="9.13" hidden="false" outlineLevel="1" customWidth="1"/>
    <col min="158" max="158" width="9.13" hidden="false" outlineLevel="1" customWidth="1"/>
    <col min="159" max="159" width="9.13" hidden="false" outlineLevel="1" customWidth="1"/>
    <col min="160" max="160" width="9.13" hidden="false" outlineLevel="1" customWidth="1"/>
    <col min="161" max="161" width="9.13" hidden="false" outlineLevel="1" customWidth="1"/>
    <col min="162" max="162" width="9.13" hidden="false" outlineLevel="1" customWidth="1"/>
    <col min="163" max="163" width="9.13" hidden="false" outlineLevel="1" customWidth="1"/>
    <col min="164" max="164" width="9.13" hidden="false" outlineLevel="1" customWidth="1"/>
    <col min="165" max="165" width="9.13" hidden="false" outlineLevel="1" customWidth="1"/>
    <col min="166" max="166" width="9.13" hidden="false" outlineLevel="1" customWidth="1"/>
    <col min="167" max="167" width="9.13" hidden="false" outlineLevel="1" customWidth="1"/>
    <col min="168" max="168" width="9.13" hidden="false" outlineLevel="1" customWidth="1"/>
    <col min="169" max="169" width="9.13" hidden="false" outlineLevel="1" customWidth="1"/>
    <col min="170" max="170" width="9.13" hidden="false" outlineLevel="1" customWidth="1"/>
    <col min="171" max="171" width="9.13" hidden="false" outlineLevel="1" customWidth="1"/>
    <col min="172" max="172" width="9.13" hidden="false" outlineLevel="1" customWidth="1"/>
    <col min="173" max="173" width="9.13" hidden="false" outlineLevel="1" customWidth="1"/>
    <col min="174" max="174" width="9.13" hidden="false" outlineLevel="1" customWidth="1"/>
    <col min="175" max="175" width="9.13" hidden="false" outlineLevel="1" customWidth="1"/>
    <col min="176" max="176" width="9.13" hidden="false" outlineLevel="1" customWidth="1"/>
    <col min="177" max="177" width="9.13" hidden="false" outlineLevel="1" customWidth="1"/>
    <col min="178" max="178" width="9.13" hidden="false" outlineLevel="1" customWidth="1"/>
    <col min="179" max="179" width="9.13" hidden="false" outlineLevel="1" customWidth="1"/>
    <col min="180" max="180" width="9.13" hidden="false" outlineLevel="1" customWidth="1"/>
    <col min="181" max="181" width="9.13" hidden="false" outlineLevel="1" customWidth="1"/>
    <col min="182" max="182" width="9.13" hidden="false" outlineLevel="1" customWidth="1"/>
    <col min="183" max="183" width="9.13" hidden="false" outlineLevel="1" customWidth="1"/>
    <col min="184" max="184" width="9.13" hidden="false" outlineLevel="1" customWidth="1"/>
    <col min="185" max="185" width="9.13" hidden="false" outlineLevel="1" customWidth="1"/>
    <col min="186" max="186" width="9.13" hidden="false" outlineLevel="1" customWidth="1"/>
    <col min="187" max="187" width="9.13" hidden="false" outlineLevel="1" customWidth="1"/>
    <col min="188" max="188" width="9.13" hidden="false" outlineLevel="1" customWidth="1"/>
    <col min="189" max="189" width="9.13" hidden="false" outlineLevel="1" customWidth="1"/>
    <col min="190" max="190" width="9.13" hidden="false" outlineLevel="1" customWidth="1"/>
    <col min="191" max="191" width="9.13" hidden="false" outlineLevel="1" customWidth="1"/>
    <col min="192" max="192" width="9.13" hidden="false" outlineLevel="1" customWidth="1"/>
    <col min="193" max="193" width="9.13" hidden="false" outlineLevel="1" customWidth="1"/>
    <col min="194" max="194" width="9.13" hidden="false" outlineLevel="1" customWidth="1"/>
    <col min="195" max="195" width="9.13" hidden="false" outlineLevel="1" customWidth="1"/>
    <col min="196" max="196" width="9.13" hidden="false" outlineLevel="1" customWidth="1"/>
    <col min="197" max="197" width="9.13" hidden="false" outlineLevel="1" customWidth="1"/>
    <col min="198" max="198" width="9.13" hidden="false" outlineLevel="1" customWidth="1"/>
    <col min="199" max="199" width="9.13" hidden="false" outlineLevel="1" customWidth="1"/>
    <col min="200" max="200" width="9.13" hidden="false" outlineLevel="1" customWidth="1"/>
    <col min="201" max="201" width="9.13" hidden="false" outlineLevel="1" customWidth="1"/>
    <col min="202" max="202" width="9.13" hidden="false" outlineLevel="1" customWidth="1"/>
    <col min="203" max="203" width="9.13" hidden="false" outlineLevel="1" customWidth="1"/>
    <col min="204" max="204" width="9.13" hidden="false" outlineLevel="1" customWidth="1"/>
    <col min="205" max="205" width="9.13" hidden="false" outlineLevel="1" customWidth="1"/>
    <col min="206" max="206" width="9.13" hidden="false" outlineLevel="1" customWidth="1"/>
    <col min="207" max="207" width="9.13" hidden="false" outlineLevel="1" customWidth="1"/>
    <col min="208" max="208" width="9.13" hidden="false" outlineLevel="1" customWidth="1"/>
    <col min="209" max="209" width="9.13" hidden="false" outlineLevel="1" customWidth="1"/>
    <col min="210" max="210" width="9.13" hidden="false" outlineLevel="1" customWidth="1"/>
    <col min="211" max="211" width="9.13" hidden="false" outlineLevel="1" customWidth="1"/>
    <col min="212" max="212" width="9.13" hidden="false" outlineLevel="1" customWidth="1"/>
    <col min="213" max="213" width="9.13" hidden="false" outlineLevel="1" customWidth="1"/>
    <col min="214" max="214" width="9.13" hidden="false" outlineLevel="1" customWidth="1"/>
    <col min="215" max="215" width="9.13" hidden="false" outlineLevel="1" customWidth="1"/>
    <col min="216" max="216" width="9.13" hidden="false" outlineLevel="1" customWidth="1"/>
    <col min="217" max="217" width="9.13" hidden="false" outlineLevel="1" customWidth="1"/>
    <col min="218" max="218" width="9.13" hidden="false" outlineLevel="1" customWidth="1"/>
    <col min="219" max="219" width="9.13" hidden="false" outlineLevel="1" customWidth="1"/>
    <col min="220" max="220" width="9.13" hidden="false" outlineLevel="1" customWidth="1"/>
    <col min="221" max="221" width="9.13" hidden="false" outlineLevel="1" customWidth="1"/>
    <col min="222" max="222" width="9.13" hidden="false" outlineLevel="1" customWidth="1"/>
    <col min="223" max="223" width="9.13" hidden="false" outlineLevel="1" customWidth="1"/>
    <col min="224" max="224" width="9.13" hidden="false" outlineLevel="1" customWidth="1"/>
    <col min="225" max="225" width="9.13" hidden="false" outlineLevel="1" customWidth="1"/>
    <col min="226" max="226" width="9.13" hidden="false" outlineLevel="1" customWidth="1"/>
    <col min="227" max="227" width="9.13" hidden="false" outlineLevel="1" customWidth="1"/>
    <col min="228" max="228" width="9.13" hidden="false" outlineLevel="1" customWidth="1"/>
    <col min="229" max="229" width="9.13" hidden="false" outlineLevel="1" customWidth="1"/>
    <col min="230" max="230" width="9.13" hidden="false" outlineLevel="1" customWidth="1"/>
    <col min="231" max="231" width="9.13" hidden="false" outlineLevel="1" customWidth="1"/>
    <col min="232" max="232" width="9.13" hidden="false" outlineLevel="1" customWidth="1"/>
    <col min="233" max="233" width="9.13" hidden="false" outlineLevel="1" customWidth="1"/>
    <col min="234" max="234" width="9.13" hidden="false" outlineLevel="1" customWidth="1"/>
    <col min="235" max="235" width="9.13" hidden="false" outlineLevel="1" customWidth="1"/>
    <col min="236" max="236" width="9.13" hidden="false" outlineLevel="1" customWidth="1"/>
    <col min="237" max="237" width="9.13" hidden="false" outlineLevel="1" customWidth="1"/>
    <col min="238" max="238" width="9.13" hidden="false" outlineLevel="1" customWidth="1"/>
    <col min="239" max="239" width="9.13" hidden="false" outlineLevel="1" customWidth="1"/>
    <col min="240" max="240" width="9.13" hidden="false" outlineLevel="1" customWidth="1"/>
    <col min="241" max="241" width="9.13" hidden="false" outlineLevel="1" customWidth="1"/>
    <col min="242" max="242" width="9.13" hidden="false" outlineLevel="1" customWidth="1"/>
    <col min="243" max="243" width="9.13" hidden="false" outlineLevel="1" customWidth="1"/>
    <col min="244" max="244" width="9.13" hidden="false" outlineLevel="1" customWidth="1"/>
    <col min="245" max="245" width="9.13" hidden="false" outlineLevel="1" customWidth="1"/>
    <col min="246" max="246" width="9.13" hidden="false" outlineLevel="1" customWidth="1"/>
    <col min="247" max="247" width="9.13" hidden="false" outlineLevel="1" customWidth="1"/>
    <col min="248" max="248" width="9.13" hidden="false" outlineLevel="1" customWidth="1"/>
    <col min="249" max="249" width="9.13" hidden="false" outlineLevel="1" customWidth="1"/>
    <col min="250" max="250" width="9.13" hidden="false" outlineLevel="1" customWidth="1"/>
    <col min="251" max="251" width="9.13" hidden="false" outlineLevel="1" customWidth="1"/>
    <col min="252" max="252" width="9.13" hidden="false" outlineLevel="1" customWidth="1"/>
    <col min="253" max="253" width="9.13" hidden="false" outlineLevel="1" customWidth="1"/>
    <col min="254" max="254" width="9.13" hidden="false" outlineLevel="1" customWidth="1"/>
    <col min="255" max="255" width="9.13" hidden="false" outlineLevel="1" customWidth="1"/>
    <col min="256" max="256" width="9.13" hidden="false" outlineLevel="1" customWidth="1"/>
    <col min="257" max="257" width="9.13" hidden="false" outlineLevel="1" customWidth="1"/>
    <col min="258" max="258" width="9.13" hidden="false" outlineLevel="1" customWidth="1"/>
    <col min="259" max="259" width="9.13" hidden="false" outlineLevel="1" customWidth="1"/>
    <col min="260" max="260" width="9.13" hidden="false" outlineLevel="1" customWidth="1"/>
    <col min="261" max="261" width="9.13" hidden="false" outlineLevel="1" customWidth="1"/>
    <col min="262" max="262" width="9.13" hidden="false" outlineLevel="1" customWidth="1"/>
    <col min="263" max="263" width="9.13" hidden="false" outlineLevel="1" customWidth="1"/>
    <col min="264" max="264" width="9.13" hidden="false" outlineLevel="1" customWidth="1"/>
    <col min="265" max="265" width="9.13" hidden="false" outlineLevel="1" customWidth="1"/>
    <col min="266" max="266" width="9.13" hidden="false" outlineLevel="1" customWidth="1"/>
    <col min="267" max="267" width="9.13" hidden="false" outlineLevel="1" customWidth="1"/>
    <col min="268" max="268" width="9.13" hidden="false" outlineLevel="1" customWidth="1"/>
    <col min="269" max="269" width="9.13" hidden="false" outlineLevel="1" customWidth="1"/>
    <col min="270" max="270" width="9.13" hidden="false" outlineLevel="1" customWidth="1"/>
    <col min="271" max="271" width="9.13" hidden="false" outlineLevel="1" customWidth="1"/>
    <col min="272" max="272" width="9.13" hidden="false" outlineLevel="1" customWidth="1"/>
    <col min="273" max="273" width="9.13" hidden="false" outlineLevel="1" customWidth="1"/>
    <col min="274" max="274" width="9.13" hidden="false" outlineLevel="1" customWidth="1"/>
    <col min="275" max="275" width="9.13" hidden="false" outlineLevel="1" customWidth="1"/>
    <col min="276" max="276" width="9.13" hidden="false" outlineLevel="1" customWidth="1"/>
    <col min="277" max="277" width="9.13" hidden="false" outlineLevel="1" customWidth="1"/>
    <col min="278" max="278" width="9.13" hidden="false" outlineLevel="1" customWidth="1"/>
    <col min="279" max="279" width="9.13" hidden="false" outlineLevel="1" customWidth="1"/>
    <col min="280" max="280" width="9.13" hidden="false" outlineLevel="1" customWidth="1"/>
    <col min="281" max="281" width="9.13" hidden="false" outlineLevel="1" customWidth="1"/>
    <col min="282" max="282" width="9.13" hidden="false" outlineLevel="1" customWidth="1"/>
    <col min="283" max="283" width="9.13" hidden="false" outlineLevel="1" customWidth="1"/>
    <col min="284" max="284" width="9.13" hidden="false" outlineLevel="1" customWidth="1"/>
    <col min="285" max="285" width="9.13" hidden="false" outlineLevel="1" customWidth="1"/>
    <col min="286" max="286" width="9.13" hidden="false" outlineLevel="1" customWidth="1"/>
    <col min="287" max="287" width="9.13" hidden="false" outlineLevel="1" customWidth="1"/>
    <col min="288" max="288" width="9.13" hidden="false" outlineLevel="1" customWidth="1"/>
    <col min="289" max="289" width="9.13" hidden="false" outlineLevel="1" customWidth="1"/>
    <col min="290" max="290" width="9.13" hidden="false" outlineLevel="1" customWidth="1"/>
    <col min="291" max="291" width="9.13" hidden="false" outlineLevel="1" customWidth="1"/>
    <col min="292" max="292" width="9.13" hidden="false" outlineLevel="1" customWidth="1"/>
    <col min="293" max="293" width="9.13" hidden="false" outlineLevel="1" customWidth="1"/>
    <col min="294" max="294" width="9.13" hidden="false" outlineLevel="1" customWidth="1"/>
    <col min="295" max="295" width="9.13" hidden="false" outlineLevel="1" customWidth="1"/>
    <col min="296" max="296" width="9.13" hidden="false" outlineLevel="1" customWidth="1"/>
    <col min="297" max="297" width="9.13" hidden="false" outlineLevel="1" customWidth="1"/>
    <col min="298" max="298" width="9.13" hidden="false" outlineLevel="1" customWidth="1"/>
    <col min="299" max="299" width="9.13" hidden="false" outlineLevel="1" customWidth="1"/>
    <col min="300" max="300" width="9.13" hidden="false" outlineLevel="1" customWidth="1"/>
    <col min="301" max="301" width="9.13" hidden="false" outlineLevel="1" customWidth="1"/>
    <col min="302" max="302" width="9.13" hidden="false" outlineLevel="1" customWidth="1"/>
    <col min="303" max="303" width="9.13" hidden="false" outlineLevel="1" customWidth="1"/>
    <col min="304" max="304" width="9.13" hidden="false" outlineLevel="1" customWidth="1"/>
    <col min="305" max="305" width="9.13" hidden="false" outlineLevel="1" customWidth="1"/>
    <col min="306" max="306" width="9.13" hidden="false" outlineLevel="1" customWidth="1"/>
    <col min="307" max="307" width="9.13" hidden="false" outlineLevel="1" customWidth="1"/>
    <col min="308" max="308" width="9.13" hidden="false" outlineLevel="1" customWidth="1"/>
    <col min="309" max="309" width="9.13" hidden="false" outlineLevel="1" customWidth="1"/>
    <col min="310" max="310" width="9.13" hidden="false" outlineLevel="1" customWidth="1"/>
    <col min="311" max="311" width="9.13" hidden="false" outlineLevel="1" customWidth="1"/>
    <col min="312" max="312" width="9.13" hidden="false" outlineLevel="1" customWidth="1"/>
    <col min="313" max="313" width="9.13" hidden="false" outlineLevel="1" customWidth="1"/>
    <col min="314" max="314" width="9.13" hidden="false" outlineLevel="1" customWidth="1"/>
    <col min="315" max="315" width="9.13" hidden="false" outlineLevel="1" customWidth="1"/>
    <col min="316" max="316" width="9.13" hidden="false" outlineLevel="1" customWidth="1"/>
    <col min="317" max="317" width="9.13" hidden="false" outlineLevel="1" customWidth="1"/>
    <col min="318" max="318" width="9.13" hidden="false" outlineLevel="1" customWidth="1"/>
    <col min="319" max="319" width="9.13" hidden="false" outlineLevel="1" customWidth="1"/>
    <col min="320" max="320" width="9.13" hidden="false" outlineLevel="1" customWidth="1"/>
    <col min="321" max="321" width="9.13" hidden="false" outlineLevel="1" customWidth="1"/>
    <col min="322" max="322" width="9.13" hidden="false" outlineLevel="1" customWidth="1"/>
    <col min="323" max="323" width="9.13" hidden="false" outlineLevel="1" customWidth="1"/>
    <col min="324" max="324" width="9.13" hidden="false" outlineLevel="1" customWidth="1"/>
    <col min="325" max="325" width="9.13" hidden="false" outlineLevel="1" customWidth="1"/>
    <col min="326" max="326" width="9.13" hidden="false" outlineLevel="1" customWidth="1"/>
    <col min="327" max="327" width="9.13" hidden="false" outlineLevel="1" customWidth="1"/>
    <col min="328" max="328" width="9.13" hidden="false" outlineLevel="1" customWidth="1"/>
    <col min="329" max="329" width="9.13" hidden="false" outlineLevel="1" customWidth="1"/>
    <col min="330" max="330" width="9.13" hidden="false" outlineLevel="1" customWidth="1"/>
    <col min="331" max="331" width="9.13" hidden="false" outlineLevel="1" customWidth="1"/>
    <col min="332" max="332" width="9.13" hidden="false" outlineLevel="1" customWidth="1"/>
    <col min="333" max="333" width="9.13" hidden="false" outlineLevel="1" customWidth="1"/>
    <col min="334" max="334" width="9.13" hidden="false" outlineLevel="1" customWidth="1"/>
    <col min="335" max="335" width="9.13" hidden="false" outlineLevel="1" customWidth="1"/>
    <col min="336" max="336" width="9.13" hidden="false" outlineLevel="1" customWidth="1"/>
    <col min="337" max="337" width="9.13" hidden="false" outlineLevel="1" customWidth="1"/>
    <col min="338" max="338" width="9.13" hidden="false" outlineLevel="1" customWidth="1"/>
    <col min="339" max="339" width="9.13" hidden="false" outlineLevel="1" customWidth="1"/>
    <col min="340" max="340" width="9.13" hidden="false" outlineLevel="1" customWidth="1"/>
    <col min="341" max="341" width="9.13" hidden="false" outlineLevel="1" customWidth="1"/>
    <col min="342" max="342" width="9.13" hidden="false" outlineLevel="1" customWidth="1"/>
    <col min="343" max="343" width="9.13" hidden="false" outlineLevel="1" customWidth="1"/>
    <col min="344" max="344" width="9.13" hidden="false" outlineLevel="1" customWidth="1"/>
    <col min="345" max="345" width="9.13" hidden="false" outlineLevel="1" customWidth="1"/>
    <col min="346" max="346" width="9.13" hidden="false" outlineLevel="1" customWidth="1"/>
    <col min="347" max="347" width="9.13" hidden="false" outlineLevel="1" customWidth="1"/>
    <col min="348" max="348" width="9.13" hidden="false" outlineLevel="1" customWidth="1"/>
    <col min="349" max="349" width="9.13" hidden="false" outlineLevel="1" customWidth="1"/>
    <col min="350" max="350" width="9.13" hidden="false" outlineLevel="1" customWidth="1"/>
    <col min="351" max="351" width="9.13" hidden="false" outlineLevel="1" customWidth="1"/>
    <col min="352" max="352" width="9.13" hidden="false" outlineLevel="1" customWidth="1"/>
    <col min="353" max="353" width="9.13" hidden="false" outlineLevel="1" customWidth="1"/>
    <col min="354" max="354" width="9.13" hidden="false" outlineLevel="1" customWidth="1"/>
    <col min="355" max="355" width="9.13" hidden="false" outlineLevel="1" customWidth="1"/>
    <col min="356" max="356" width="9.13" hidden="false" outlineLevel="1" customWidth="1"/>
    <col min="357" max="357" width="9.13" hidden="false" outlineLevel="1" customWidth="1"/>
    <col min="358" max="358" width="9.13" hidden="false" outlineLevel="1" customWidth="1"/>
    <col min="359" max="359" width="9.13" hidden="false" outlineLevel="1" customWidth="1"/>
    <col min="360" max="360" width="9.13" hidden="false" outlineLevel="1" customWidth="1"/>
    <col min="361" max="361" width="9.13" hidden="false" outlineLevel="1" customWidth="1"/>
    <col min="362" max="362" width="9.13" hidden="false" outlineLevel="1" customWidth="1"/>
    <col min="363" max="363" width="9.13" hidden="false" outlineLevel="1" customWidth="1"/>
    <col min="364" max="364" width="9.13" hidden="false" outlineLevel="1" customWidth="1"/>
    <col min="365" max="365" width="9.13" hidden="false" outlineLevel="1" customWidth="1"/>
    <col min="366" max="366" width="9.13" hidden="false" outlineLevel="1" customWidth="1"/>
    <col min="367" max="367" width="9.13" hidden="false" outlineLevel="1" customWidth="1"/>
    <col min="368" max="368" width="9.13" hidden="false" outlineLevel="1" customWidth="1"/>
    <col min="369" max="369" width="9.13" hidden="false" outlineLevel="1" customWidth="1"/>
    <col min="370" max="370" width="9.13" hidden="false" outlineLevel="1" customWidth="1"/>
    <col min="371" max="371" width="9.13" hidden="false" outlineLevel="1" customWidth="1"/>
    <col min="372" max="372" width="9.13" hidden="false" outlineLevel="1" customWidth="1"/>
    <col min="373" max="373" width="9.13" hidden="false" outlineLevel="1" customWidth="1"/>
    <col min="374" max="374" width="9.13" hidden="false" outlineLevel="1" customWidth="1"/>
    <col min="375" max="375" width="9.13" hidden="false" outlineLevel="1" customWidth="1"/>
    <col min="376" max="376" width="9.13" hidden="false" outlineLevel="1" customWidth="1"/>
    <col min="377" max="377" width="9.13" hidden="false" outlineLevel="1" customWidth="1"/>
    <col min="378" max="378" width="9.13" hidden="false" outlineLevel="1" customWidth="1"/>
    <col min="379" max="379" width="9.13" hidden="false" outlineLevel="1" customWidth="1"/>
    <col min="380" max="380" width="9.13" hidden="false" outlineLevel="1" customWidth="1"/>
    <col min="381" max="381" width="9.13" hidden="false" outlineLevel="1" customWidth="1"/>
    <col min="382" max="382" width="9.13" hidden="false" outlineLevel="1" customWidth="1"/>
    <col min="383" max="383" width="9.13" hidden="false" outlineLevel="1" customWidth="1"/>
    <col min="384" max="384" width="9.13" hidden="false" outlineLevel="1" customWidth="1"/>
    <col min="385" max="385" width="9.13" hidden="false" outlineLevel="1" customWidth="1"/>
    <col min="386" max="386" width="9.13" hidden="false" outlineLevel="1" customWidth="1"/>
    <col min="387" max="387" width="9.13" hidden="false" outlineLevel="1" customWidth="1"/>
    <col min="388" max="388" width="9.13" hidden="false" outlineLevel="1" customWidth="1"/>
    <col min="389" max="389" width="9.13" hidden="false" outlineLevel="1" customWidth="1"/>
    <col min="390" max="390" width="9.13" hidden="false" outlineLevel="1" customWidth="1"/>
    <col min="391" max="391" width="9.13" hidden="false" outlineLevel="1" customWidth="1"/>
    <col min="392" max="392" width="9.13" hidden="false" outlineLevel="1" customWidth="1"/>
    <col min="393" max="393" width="9.13" hidden="false" outlineLevel="1" customWidth="1"/>
    <col min="394" max="394" width="9.13" hidden="false" outlineLevel="1" customWidth="1"/>
    <col min="395" max="395" width="9.13" hidden="false" outlineLevel="1" customWidth="1"/>
    <col min="396" max="396" width="9.13" hidden="false" outlineLevel="1" customWidth="1"/>
    <col min="397" max="397" width="9.13" hidden="false" outlineLevel="1" customWidth="1"/>
    <col min="398" max="398" width="9.13" hidden="false" outlineLevel="1" customWidth="1"/>
    <col min="399" max="399" width="9.13" hidden="false" outlineLevel="1" customWidth="1"/>
    <col min="400" max="400" width="9.13" hidden="false" outlineLevel="1" customWidth="1"/>
    <col min="401" max="401" width="9.13" hidden="false" outlineLevel="1" customWidth="1"/>
    <col min="402" max="402" width="9.13" hidden="false" outlineLevel="1" customWidth="1"/>
    <col min="403" max="403" width="9.13" hidden="false" outlineLevel="1" customWidth="1"/>
    <col min="404" max="404" width="9.13" hidden="false" outlineLevel="1" customWidth="1"/>
    <col min="405" max="405" width="9.13" hidden="false" outlineLevel="1" customWidth="1"/>
    <col min="406" max="406" width="9.13" hidden="false" outlineLevel="1" customWidth="1"/>
    <col min="407" max="407" width="9.13" hidden="false" outlineLevel="1" customWidth="1"/>
    <col min="408" max="408" width="9.13" hidden="false" outlineLevel="1" customWidth="1"/>
    <col min="409" max="409" width="9.13" hidden="false" outlineLevel="1" customWidth="1"/>
    <col min="410" max="410" width="9.13" hidden="false" outlineLevel="1" customWidth="1"/>
    <col min="411" max="411" width="9.13" hidden="false" outlineLevel="1" customWidth="1"/>
    <col min="412" max="412" width="9.13" hidden="false" outlineLevel="1" customWidth="1"/>
    <col min="413" max="413" width="9.13" hidden="false" outlineLevel="1" customWidth="1"/>
    <col min="414" max="414" width="9.13" hidden="false" outlineLevel="1" customWidth="1"/>
    <col min="415" max="415" width="9.13" hidden="false" outlineLevel="1" customWidth="1"/>
    <col min="416" max="416" width="9.13" hidden="false" outlineLevel="1" customWidth="1"/>
    <col min="417" max="417" width="9.13" hidden="false" outlineLevel="1" customWidth="1"/>
    <col min="418" max="418" width="9.13" hidden="false" outlineLevel="1" customWidth="1"/>
    <col min="419" max="419" width="9.13" hidden="false" outlineLevel="1" customWidth="1"/>
    <col min="420" max="420" width="9.13" hidden="false" outlineLevel="1" customWidth="1"/>
    <col min="421" max="421" width="9.13" hidden="false" outlineLevel="1" customWidth="1"/>
    <col min="422" max="422" width="9.13" hidden="false" outlineLevel="1" customWidth="1"/>
    <col min="423" max="423" width="9.13" hidden="false" outlineLevel="1" customWidth="1"/>
    <col min="424" max="424" width="9.13" hidden="false" outlineLevel="1" customWidth="1"/>
    <col min="425" max="425" width="9.13" hidden="false" outlineLevel="1" customWidth="1"/>
    <col min="426" max="426" width="9.13" hidden="false" outlineLevel="1" customWidth="1"/>
    <col min="427" max="427" width="9.13" hidden="false" outlineLevel="1" customWidth="1"/>
    <col min="428" max="428" width="9.13" hidden="false" outlineLevel="1" customWidth="1"/>
    <col min="429" max="429" width="9.13" hidden="false" outlineLevel="1" customWidth="1"/>
    <col min="430" max="430" width="9.13" hidden="false" outlineLevel="1" customWidth="1"/>
    <col min="431" max="431" width="9.13" hidden="false" outlineLevel="1" customWidth="1"/>
    <col min="432" max="432" width="9.13" hidden="false" outlineLevel="1" customWidth="1"/>
    <col min="433" max="433" width="9.13" hidden="false" outlineLevel="1" customWidth="1"/>
    <col min="434" max="434" width="9.13" hidden="false" outlineLevel="1" customWidth="1"/>
    <col min="435" max="435" width="9.13" hidden="false" outlineLevel="1" customWidth="1"/>
    <col min="436" max="436" width="9.13" hidden="false" outlineLevel="1" customWidth="1"/>
    <col min="437" max="437" width="9.13" hidden="false" outlineLevel="1" customWidth="1"/>
    <col min="438" max="438" width="9.13" hidden="false" outlineLevel="1" customWidth="1"/>
    <col min="439" max="439" width="9.13" hidden="false" outlineLevel="1" customWidth="1"/>
    <col min="440" max="440" width="9.13" hidden="false" outlineLevel="1" customWidth="1"/>
    <col min="441" max="441" width="9.13" hidden="false" outlineLevel="1" customWidth="1"/>
    <col min="442" max="442" width="9.13" hidden="false" outlineLevel="1" customWidth="1"/>
    <col min="443" max="443" width="9.13" hidden="false" outlineLevel="1" customWidth="1"/>
    <col min="444" max="444" width="9.13" hidden="false" outlineLevel="1" customWidth="1"/>
    <col min="445" max="445" width="9.13" hidden="false" outlineLevel="1" customWidth="1"/>
    <col min="446" max="446" width="9.13" hidden="false" outlineLevel="1" customWidth="1"/>
    <col min="447" max="447" width="9.13" hidden="false" outlineLevel="1" customWidth="1"/>
    <col min="448" max="448" width="9.13" hidden="false" outlineLevel="1" customWidth="1"/>
    <col min="449" max="449" width="9.13" hidden="false" outlineLevel="1" customWidth="1"/>
    <col min="450" max="450" width="9.13" hidden="false" outlineLevel="1" customWidth="1"/>
    <col min="451" max="451" width="9.13" hidden="false" outlineLevel="1" customWidth="1"/>
    <col min="452" max="452" width="9.13" hidden="false" outlineLevel="1" customWidth="1"/>
    <col min="453" max="453" width="9.13" hidden="false" outlineLevel="1" customWidth="1"/>
    <col min="454" max="454" width="9.13" hidden="false" outlineLevel="1" customWidth="1"/>
    <col min="455" max="455" width="9.13" hidden="false" outlineLevel="1" customWidth="1"/>
    <col min="456" max="456" width="9.13" hidden="false" outlineLevel="1" customWidth="1"/>
    <col min="457" max="457" width="9.13" hidden="false" outlineLevel="1" customWidth="1"/>
    <col min="458" max="458" width="9.13" hidden="false" outlineLevel="1" customWidth="1"/>
    <col min="459" max="459" width="9.13" hidden="false" outlineLevel="1" customWidth="1"/>
    <col min="460" max="460" width="9.13" hidden="false" outlineLevel="1" customWidth="1"/>
    <col min="461" max="461" width="9.13" hidden="false" outlineLevel="1" customWidth="1"/>
    <col min="462" max="462" width="9.13" hidden="false" outlineLevel="1" customWidth="1"/>
    <col min="463" max="463" width="9.13" hidden="false" outlineLevel="1" customWidth="1"/>
    <col min="464" max="464" width="9.13" hidden="false" outlineLevel="1" customWidth="1"/>
    <col min="465" max="465" width="9.13" hidden="false" outlineLevel="1" customWidth="1"/>
    <col min="466" max="466" width="9.13" hidden="false" outlineLevel="1" customWidth="1"/>
    <col min="467" max="467" width="9.13" hidden="false" outlineLevel="1" customWidth="1"/>
    <col min="468" max="468" width="9.13" hidden="false" outlineLevel="1" customWidth="1"/>
    <col min="469" max="469" width="9.13" hidden="false" outlineLevel="1" customWidth="1"/>
    <col min="470" max="470" width="9.13" hidden="false" outlineLevel="1" customWidth="1"/>
    <col min="471" max="471" width="9.13" hidden="false" outlineLevel="1" customWidth="1"/>
    <col min="472" max="472" width="9.13" hidden="false" outlineLevel="1" customWidth="1"/>
    <col min="473" max="473" width="9.13" hidden="false" outlineLevel="1" customWidth="1"/>
    <col min="474" max="474" width="9.13" hidden="false" outlineLevel="1" customWidth="1"/>
    <col min="475" max="475" width="9.13" hidden="false" outlineLevel="1" customWidth="1"/>
    <col min="476" max="476" width="9.13" hidden="false" outlineLevel="1" customWidth="1"/>
    <col min="477" max="477" width="9.13" hidden="false" outlineLevel="1" customWidth="1"/>
    <col min="478" max="478" width="9.13" hidden="false" outlineLevel="1" customWidth="1"/>
    <col min="479" max="479" width="9.13" hidden="false" outlineLevel="1" customWidth="1"/>
    <col min="480" max="480" width="9.13" hidden="false" outlineLevel="1" customWidth="1"/>
    <col min="481" max="481" width="9.13" hidden="false" outlineLevel="1" customWidth="1"/>
    <col min="482" max="482" width="9.13" hidden="false" outlineLevel="1" customWidth="1"/>
    <col min="483" max="483" width="9.13" hidden="false" outlineLevel="1" customWidth="1"/>
    <col min="484" max="484" width="9.13" hidden="false" outlineLevel="1" customWidth="1"/>
    <col min="485" max="485" width="9.13" hidden="false" outlineLevel="1" customWidth="1"/>
    <col min="486" max="486" width="9.13" hidden="false" outlineLevel="1" customWidth="1"/>
    <col min="487" max="487" width="9.13" hidden="false" outlineLevel="1" customWidth="1"/>
    <col min="488" max="488" width="9.13" hidden="false" outlineLevel="1" customWidth="1"/>
    <col min="489" max="489" width="9.13" hidden="false" outlineLevel="1" customWidth="1"/>
    <col min="490" max="490" width="9.13" hidden="false" outlineLevel="1" customWidth="1"/>
    <col min="491" max="491" width="9.13" hidden="false" outlineLevel="1" customWidth="1"/>
    <col min="492" max="492" width="9.13" hidden="false" outlineLevel="1" customWidth="1"/>
    <col min="493" max="493" width="9.13" hidden="false" outlineLevel="1" customWidth="1"/>
    <col min="494" max="494" width="9.13" hidden="false" outlineLevel="1" customWidth="1"/>
    <col min="495" max="495" width="9.13" hidden="false" outlineLevel="1" customWidth="1"/>
    <col min="496" max="496" width="9.13" hidden="false" outlineLevel="1" customWidth="1"/>
    <col min="497" max="497" width="9.13" hidden="false" outlineLevel="1" customWidth="1"/>
    <col min="498" max="498" width="9.13" hidden="false" outlineLevel="1" customWidth="1"/>
    <col min="499" max="499" width="9.13" hidden="false" outlineLevel="1" customWidth="1"/>
    <col min="500" max="500" width="9.13" hidden="false" outlineLevel="1" customWidth="1"/>
    <col min="501" max="501" width="9.13" hidden="false" outlineLevel="1" customWidth="1"/>
    <col min="502" max="502" width="9.13" hidden="false" outlineLevel="1" customWidth="1"/>
    <col min="503" max="503" width="9.13" hidden="false" outlineLevel="1" customWidth="1"/>
    <col min="504" max="504" width="9.13" hidden="false" outlineLevel="1" customWidth="1"/>
    <col min="505" max="505" width="9.13" hidden="false" outlineLevel="1" customWidth="1"/>
    <col min="506" max="506" width="9.13" hidden="false" outlineLevel="1" customWidth="1"/>
    <col min="507" max="507" width="9.13" hidden="false" outlineLevel="1" customWidth="1"/>
    <col min="508" max="508" width="9.13" hidden="false" outlineLevel="1" customWidth="1"/>
    <col min="509" max="509" width="9.13" hidden="false" outlineLevel="1" customWidth="1"/>
    <col min="510" max="510" width="9.13" hidden="false" outlineLevel="1" customWidth="1"/>
    <col min="511" max="511" width="9.13" hidden="false" outlineLevel="1" customWidth="1"/>
    <col min="512" max="512" width="9.13" hidden="false" outlineLevel="1" customWidth="1"/>
    <col min="513" max="513" width="9.13" hidden="false" outlineLevel="1" customWidth="1"/>
    <col min="514" max="514" width="9.13" hidden="false" outlineLevel="1" customWidth="1"/>
    <col min="515" max="515" width="9.13" hidden="false" outlineLevel="1" customWidth="1"/>
    <col min="516" max="516" width="9.13" hidden="false" outlineLevel="1" customWidth="1"/>
    <col min="517" max="517" width="9.13" hidden="false" outlineLevel="1" customWidth="1"/>
    <col min="518" max="518" width="9.13" hidden="false" outlineLevel="1" customWidth="1"/>
    <col min="519" max="519" width="9.13" hidden="false" outlineLevel="1" customWidth="1"/>
    <col min="520" max="520" width="9.13" hidden="false" outlineLevel="1" customWidth="1"/>
    <col min="521" max="521" width="9.13" hidden="false" outlineLevel="1" customWidth="1"/>
    <col min="522" max="522" width="9.13" hidden="false" outlineLevel="1" customWidth="1"/>
    <col min="523" max="523" width="9.13" hidden="false" outlineLevel="1" customWidth="1"/>
    <col min="524" max="524" width="9.13" hidden="false" outlineLevel="1" customWidth="1"/>
    <col min="525" max="525" width="9.13" hidden="false" outlineLevel="1" customWidth="1"/>
    <col min="526" max="526" width="9.13" hidden="false" outlineLevel="1" customWidth="1"/>
    <col min="527" max="527" width="9.13" hidden="false" outlineLevel="1" customWidth="1"/>
    <col min="528" max="528" width="9.13" hidden="false" outlineLevel="1" customWidth="1"/>
    <col min="529" max="529" width="9.13" hidden="false" outlineLevel="1" customWidth="1"/>
    <col min="530" max="530" width="9.13" hidden="false" outlineLevel="1" customWidth="1"/>
    <col min="531" max="531" width="9.13" hidden="false" outlineLevel="1" customWidth="1"/>
    <col min="532" max="532" width="9.13" hidden="false" outlineLevel="1" customWidth="1"/>
    <col min="533" max="533" width="9.13" hidden="false" outlineLevel="1" customWidth="1"/>
    <col min="534" max="534" width="9.13" hidden="false" outlineLevel="1" customWidth="1"/>
    <col min="535" max="535" width="9.13" hidden="false" outlineLevel="1" customWidth="1"/>
    <col min="536" max="536" width="9.13" hidden="false" outlineLevel="1" customWidth="1"/>
    <col min="537" max="537" width="9.13" hidden="false" outlineLevel="1" customWidth="1"/>
    <col min="538" max="538" width="9.13" hidden="false" outlineLevel="1" customWidth="1"/>
    <col min="539" max="539" width="9.13" hidden="false" outlineLevel="1" customWidth="1"/>
    <col min="540" max="540" width="9.13" hidden="false" outlineLevel="1" customWidth="1"/>
    <col min="541" max="541" width="9.13" hidden="false" outlineLevel="1" customWidth="1"/>
    <col min="542" max="542" width="9.13" hidden="false" outlineLevel="1" customWidth="1"/>
    <col min="543" max="543" width="9.13" hidden="false" outlineLevel="1" customWidth="1"/>
    <col min="544" max="544" width="9.13" hidden="false" outlineLevel="1" customWidth="1"/>
    <col min="545" max="545" width="9.13" hidden="false" outlineLevel="1" customWidth="1"/>
    <col min="546" max="546" width="9.13" hidden="false" outlineLevel="1" customWidth="1"/>
    <col min="547" max="547" width="9.13" hidden="false" outlineLevel="1" customWidth="1"/>
    <col min="548" max="548" width="9.13" hidden="false" outlineLevel="1" customWidth="1"/>
    <col min="549" max="549" width="9.13" hidden="false" outlineLevel="1" customWidth="1"/>
    <col min="550" max="550" width="9.13" hidden="false" outlineLevel="1" customWidth="1"/>
    <col min="551" max="551" width="9.13" hidden="false" outlineLevel="1" customWidth="1"/>
    <col min="552" max="552" width="9.13" hidden="false" outlineLevel="1" customWidth="1"/>
    <col min="553" max="553" width="9.13" hidden="false" outlineLevel="1" customWidth="1"/>
    <col min="554" max="554" width="9.13" hidden="false" outlineLevel="1" customWidth="1"/>
    <col min="555" max="555" width="9.13" hidden="false" outlineLevel="1" customWidth="1"/>
    <col min="556" max="556" width="9.13" hidden="false" outlineLevel="1" customWidth="1"/>
    <col min="557" max="557" width="9.13" hidden="false" outlineLevel="1" customWidth="1"/>
    <col min="558" max="558" width="9.13" hidden="false" outlineLevel="1" customWidth="1"/>
    <col min="559" max="559" width="9.13" hidden="false" outlineLevel="1" customWidth="1"/>
    <col min="560" max="560" width="9.13" hidden="false" outlineLevel="1" customWidth="1"/>
    <col min="561" max="561" width="9.13" hidden="false" outlineLevel="1" customWidth="1"/>
    <col min="562" max="562" width="9.13" hidden="false" outlineLevel="1" customWidth="1"/>
    <col min="563" max="563" width="9.13" hidden="false" outlineLevel="1" customWidth="1"/>
    <col min="564" max="564" width="9.13" hidden="false" outlineLevel="1" customWidth="1"/>
    <col min="565" max="565" width="9.13" hidden="false" outlineLevel="1" customWidth="1"/>
    <col min="566" max="566" width="9.13" hidden="false" outlineLevel="1" customWidth="1"/>
    <col min="567" max="567" width="9.13" hidden="false" outlineLevel="1" customWidth="1"/>
    <col min="568" max="568" width="9.13" hidden="false" outlineLevel="1" customWidth="1"/>
    <col min="569" max="569" width="9.13" hidden="false" outlineLevel="1" customWidth="1"/>
    <col min="570" max="570" width="9.13" hidden="false" outlineLevel="1" customWidth="1"/>
    <col min="571" max="571" width="9.13" hidden="false" outlineLevel="1" customWidth="1"/>
    <col min="572" max="572" width="9.13" hidden="false" outlineLevel="1" customWidth="1"/>
    <col min="573" max="573" width="9.13" hidden="false" outlineLevel="1" customWidth="1"/>
    <col min="574" max="574" width="9.13" hidden="false" outlineLevel="1" customWidth="1"/>
    <col min="575" max="575" width="9.13" hidden="false" outlineLevel="1" customWidth="1"/>
    <col min="576" max="576" width="9.13" hidden="false" outlineLevel="1" customWidth="1"/>
    <col min="577" max="577" width="9.13" hidden="false" outlineLevel="1" customWidth="1"/>
    <col min="578" max="578" width="9.13" hidden="false" outlineLevel="1" customWidth="1"/>
    <col min="579" max="579" width="9.13" hidden="false" outlineLevel="1" customWidth="1"/>
    <col min="580" max="580" width="9.13" hidden="false" outlineLevel="1" customWidth="1"/>
    <col min="581" max="581" width="9.13" hidden="false" outlineLevel="1" customWidth="1"/>
    <col min="582" max="582" width="9.13" hidden="false" outlineLevel="1" customWidth="1"/>
    <col min="583" max="583" width="9.13" hidden="false" outlineLevel="1" customWidth="1"/>
    <col min="584" max="584" width="9.13" hidden="false" outlineLevel="1" customWidth="1"/>
    <col min="585" max="585" width="9.13" hidden="false" outlineLevel="1" customWidth="1"/>
    <col min="586" max="586" width="9.13" hidden="false" outlineLevel="1" customWidth="1"/>
    <col min="587" max="587" width="9.13" hidden="false" outlineLevel="1" customWidth="1"/>
    <col min="588" max="588" width="9.13" hidden="false" outlineLevel="1" customWidth="1"/>
    <col min="589" max="589" width="9.13" hidden="false" outlineLevel="1" customWidth="1"/>
    <col min="590" max="590" width="9.13" hidden="false" outlineLevel="1" customWidth="1"/>
    <col min="591" max="591" width="9.13" hidden="false" outlineLevel="1" customWidth="1"/>
    <col min="592" max="592" width="9.13" hidden="false" outlineLevel="1" customWidth="1"/>
    <col min="593" max="593" width="9.13" hidden="false" outlineLevel="1" customWidth="1"/>
    <col min="594" max="594" width="9.13" hidden="false" outlineLevel="1" customWidth="1"/>
    <col min="595" max="595" width="9.13" hidden="false" outlineLevel="1" customWidth="1"/>
    <col min="596" max="596" width="9.13" hidden="false" outlineLevel="1" customWidth="1"/>
    <col min="597" max="597" width="9.13" hidden="false" outlineLevel="1" customWidth="1"/>
    <col min="598" max="598" width="9.13" hidden="false" outlineLevel="1" customWidth="1"/>
    <col min="599" max="599" width="9.13" hidden="false" outlineLevel="1" customWidth="1"/>
    <col min="600" max="600" width="9.13" hidden="false" outlineLevel="1" customWidth="1"/>
    <col min="601" max="601" width="9.13" hidden="false" outlineLevel="1" customWidth="1"/>
    <col min="602" max="602" width="9.13" hidden="false" outlineLevel="1" customWidth="1"/>
    <col min="603" max="603" width="9.13" hidden="false" outlineLevel="1" customWidth="1"/>
    <col min="604" max="604" width="9.13" hidden="false" outlineLevel="1" customWidth="1"/>
    <col min="605" max="605" width="9.13" hidden="false" outlineLevel="1" customWidth="1"/>
    <col min="606" max="606" width="9.13" hidden="false" outlineLevel="1" customWidth="1"/>
    <col min="607" max="607" width="9.13" hidden="false" outlineLevel="1" customWidth="1"/>
    <col min="608" max="608" width="9.13" hidden="false" outlineLevel="1" customWidth="1"/>
    <col min="609" max="609" width="9.13" hidden="false" outlineLevel="1" customWidth="1"/>
    <col min="610" max="610" width="9.13" hidden="false" outlineLevel="1" customWidth="1"/>
    <col min="611" max="611" width="9.13" hidden="false" outlineLevel="1" customWidth="1"/>
    <col min="612" max="612" width="9.13" hidden="false" outlineLevel="1" customWidth="1"/>
    <col min="613" max="613" width="9.13" hidden="false" outlineLevel="1" customWidth="1"/>
    <col min="614" max="614" width="9.13" hidden="false" outlineLevel="1" customWidth="1"/>
    <col min="615" max="615" width="9.13" hidden="false" outlineLevel="1" customWidth="1"/>
    <col min="616" max="616" width="9.13" hidden="false" outlineLevel="1" customWidth="1"/>
    <col min="617" max="617" width="9.13" hidden="false" outlineLevel="1" customWidth="1"/>
    <col min="618" max="618" width="9.13" hidden="false" outlineLevel="1" customWidth="1"/>
    <col min="619" max="619" width="9.13" hidden="false" outlineLevel="1" customWidth="1"/>
    <col min="620" max="620" width="9.13" hidden="false" outlineLevel="1" customWidth="1"/>
    <col min="621" max="621" width="9.13" hidden="false" outlineLevel="1" customWidth="1"/>
    <col min="622" max="622" width="9.13" hidden="false" outlineLevel="1" customWidth="1"/>
    <col min="623" max="623" width="9.13" hidden="false" outlineLevel="1" customWidth="1"/>
    <col min="624" max="624" width="9.13" hidden="false" outlineLevel="1" customWidth="1"/>
    <col min="625" max="625" width="9.13" hidden="false" outlineLevel="1" customWidth="1"/>
    <col min="626" max="626" width="9.13" hidden="false" outlineLevel="1" customWidth="1"/>
    <col min="627" max="627" width="9.13" hidden="false" outlineLevel="1" customWidth="1"/>
    <col min="628" max="628" width="9.13" hidden="false" outlineLevel="1" customWidth="1"/>
    <col min="629" max="629" width="9.13" hidden="false" outlineLevel="1" customWidth="1"/>
    <col min="630" max="630" width="9.13" hidden="false" outlineLevel="1" customWidth="1"/>
    <col min="631" max="631" width="9.13" hidden="false" outlineLevel="1" customWidth="1"/>
    <col min="632" max="632" width="9.13" hidden="false" outlineLevel="1" customWidth="1"/>
    <col min="633" max="633" width="9.13" hidden="false" outlineLevel="1" customWidth="1"/>
    <col min="634" max="634" width="9.13" hidden="false" outlineLevel="1" customWidth="1"/>
    <col min="635" max="635" width="9.13" hidden="false" outlineLevel="1" customWidth="1"/>
    <col min="636" max="636" width="9.13" hidden="false" outlineLevel="1" customWidth="1"/>
    <col min="637" max="637" width="9.13" hidden="false" outlineLevel="1" customWidth="1"/>
    <col min="638" max="638" width="9.13" hidden="false" outlineLevel="1" customWidth="1"/>
    <col min="639" max="639" width="9.13" hidden="false" outlineLevel="1" customWidth="1"/>
    <col min="640" max="640" width="9.13" hidden="false" outlineLevel="1" customWidth="1"/>
    <col min="641" max="641" width="9.13" hidden="false" outlineLevel="1" customWidth="1"/>
    <col min="642" max="642" width="9.13" hidden="false" outlineLevel="1" customWidth="1"/>
    <col min="643" max="643" width="9.13" hidden="false" outlineLevel="1" customWidth="1"/>
    <col min="644" max="644" width="9.13" hidden="false" outlineLevel="1" customWidth="1"/>
    <col min="645" max="645" width="9.13" hidden="false" outlineLevel="1" customWidth="1"/>
    <col min="646" max="646" width="9.13" hidden="false" outlineLevel="1" customWidth="1"/>
    <col min="647" max="647" width="9.13" hidden="false" outlineLevel="1" customWidth="1"/>
    <col min="648" max="648" width="9.13" hidden="false" outlineLevel="1" customWidth="1"/>
    <col min="649" max="649" width="9.13" hidden="false" outlineLevel="1" customWidth="1"/>
    <col min="650" max="650" width="9.13" hidden="false" outlineLevel="1" customWidth="1"/>
    <col min="651" max="651" width="9.13" hidden="false" outlineLevel="1" customWidth="1"/>
    <col min="652" max="652" width="9.13" hidden="false" outlineLevel="1" customWidth="1"/>
    <col min="653" max="653" width="9.13" hidden="false" outlineLevel="1" customWidth="1"/>
    <col min="654" max="654" width="9.13" hidden="false" outlineLevel="1" customWidth="1"/>
    <col min="655" max="655" width="9.13" hidden="false" outlineLevel="1" customWidth="1"/>
    <col min="656" max="656" width="9.13" hidden="false" outlineLevel="1" customWidth="1"/>
    <col min="657" max="657" width="9.13" hidden="false" outlineLevel="1" customWidth="1"/>
    <col min="658" max="658" width="9.13" hidden="false" outlineLevel="1" customWidth="1"/>
    <col min="659" max="659" width="9.13" hidden="false" outlineLevel="1" customWidth="1"/>
    <col min="660" max="660" width="9.13" hidden="false" outlineLevel="1" customWidth="1"/>
    <col min="661" max="661" width="9.13" hidden="false" outlineLevel="1" customWidth="1"/>
    <col min="662" max="662" width="9.13" hidden="false" outlineLevel="1" customWidth="1"/>
    <col min="663" max="663" width="9.13" hidden="false" outlineLevel="1" customWidth="1"/>
    <col min="664" max="664" width="9.13" hidden="false" outlineLevel="1" customWidth="1"/>
    <col min="665" max="665" width="9.13" hidden="false" outlineLevel="1" customWidth="1"/>
    <col min="666" max="666" width="9.13" hidden="false" outlineLevel="1" customWidth="1"/>
    <col min="667" max="667" width="9.13" hidden="false" outlineLevel="1" customWidth="1"/>
    <col min="668" max="668" width="9.13" hidden="false" outlineLevel="1" customWidth="1"/>
    <col min="669" max="669" width="9.13" hidden="false" outlineLevel="1" customWidth="1"/>
    <col min="670" max="670" width="9.13" hidden="false" outlineLevel="1" customWidth="1"/>
    <col min="671" max="671" width="9.13" hidden="false" outlineLevel="1" customWidth="1"/>
    <col min="672" max="672" width="9.13" hidden="false" outlineLevel="1" customWidth="1"/>
    <col min="673" max="673" width="9.13" hidden="false" outlineLevel="1" customWidth="1"/>
    <col min="674" max="674" width="9.13" hidden="false" outlineLevel="1" customWidth="1"/>
    <col min="675" max="675" width="9.13" hidden="false" outlineLevel="1" customWidth="1"/>
    <col min="676" max="676" width="9.13" hidden="false" outlineLevel="1" customWidth="1"/>
    <col min="677" max="677" width="9.13" hidden="false" outlineLevel="1" customWidth="1"/>
    <col min="678" max="678" width="9.13" hidden="false" outlineLevel="1" customWidth="1"/>
    <col min="679" max="679" width="9.13" hidden="false" outlineLevel="1" customWidth="1"/>
    <col min="680" max="680" width="9.13" hidden="false" outlineLevel="1" customWidth="1"/>
    <col min="681" max="681" width="9.13" hidden="false" outlineLevel="1" customWidth="1"/>
    <col min="682" max="682" width="9.13" hidden="false" outlineLevel="1" customWidth="1"/>
    <col min="683" max="683" width="9.13" hidden="false" outlineLevel="1" customWidth="1"/>
    <col min="684" max="684" width="9.13" hidden="false" outlineLevel="1" customWidth="1"/>
    <col min="685" max="685" width="9.13" hidden="false" outlineLevel="1" customWidth="1"/>
    <col min="686" max="686" width="9.13" hidden="false" outlineLevel="1" customWidth="1"/>
    <col min="687" max="687" width="9.13" hidden="false" outlineLevel="1" customWidth="1"/>
    <col min="688" max="688" width="9.13" hidden="false" outlineLevel="1" customWidth="1"/>
    <col min="689" max="689" width="9.13" hidden="false" outlineLevel="1" customWidth="1"/>
    <col min="690" max="690" width="9.13" hidden="false" outlineLevel="1" customWidth="1"/>
    <col min="691" max="691" width="9.13" hidden="false" outlineLevel="1" customWidth="1"/>
    <col min="692" max="692" width="9.13" hidden="false" outlineLevel="1" customWidth="1"/>
    <col min="693" max="693" width="9.13" hidden="false" outlineLevel="1" customWidth="1"/>
    <col min="694" max="694" width="9.13" hidden="false" outlineLevel="1" customWidth="1"/>
    <col min="695" max="695" width="9.13" hidden="false" outlineLevel="1" customWidth="1"/>
    <col min="696" max="696" width="9.13" hidden="false" outlineLevel="1" customWidth="1"/>
    <col min="697" max="697" width="9.13" hidden="false" outlineLevel="1" customWidth="1"/>
    <col min="698" max="698" width="9.13" hidden="false" outlineLevel="1" customWidth="1"/>
    <col min="699" max="699" width="9.13" hidden="false" outlineLevel="1" customWidth="1"/>
    <col min="700" max="700" width="9.13" hidden="false" outlineLevel="1" customWidth="1"/>
    <col min="701" max="701" width="9.13" hidden="false" outlineLevel="1" customWidth="1"/>
    <col min="702" max="702" width="9.13" hidden="false" outlineLevel="1" customWidth="1"/>
    <col min="703" max="703" width="9.13" hidden="false" outlineLevel="1" customWidth="1"/>
    <col min="704" max="704" width="9.13" hidden="false" outlineLevel="1" customWidth="1"/>
    <col min="705" max="705" width="9.13" hidden="false" outlineLevel="1" customWidth="1"/>
    <col min="706" max="706" width="9.13" hidden="false" outlineLevel="1" customWidth="1"/>
    <col min="707" max="707" width="9.13" hidden="false" outlineLevel="1" customWidth="1"/>
    <col min="708" max="708" width="9.13" hidden="false" outlineLevel="1" customWidth="1"/>
    <col min="709" max="709" width="9.13" hidden="false" outlineLevel="1" customWidth="1"/>
    <col min="710" max="710" width="9.13" hidden="false" outlineLevel="1" customWidth="1"/>
    <col min="711" max="711" width="9.13" hidden="false" outlineLevel="1" customWidth="1"/>
    <col min="712" max="712" width="9.13" hidden="false" outlineLevel="1" customWidth="1"/>
    <col min="713" max="713" width="9.13" hidden="false" outlineLevel="1" customWidth="1"/>
    <col min="714" max="714" width="9.13" hidden="false" outlineLevel="1" customWidth="1"/>
    <col min="715" max="715" width="9.13" hidden="false" outlineLevel="1" customWidth="1"/>
    <col min="716" max="716" width="9.13" hidden="false" outlineLevel="1" customWidth="1"/>
    <col min="717" max="717" width="9.13" hidden="false" outlineLevel="1" customWidth="1"/>
    <col min="718" max="718" width="9.13" hidden="false" outlineLevel="1" customWidth="1"/>
    <col min="719" max="719" width="9.13" hidden="false" outlineLevel="1" customWidth="1"/>
    <col min="720" max="720" width="9.13" hidden="false" outlineLevel="1" customWidth="1"/>
    <col min="721" max="721" width="9.13" hidden="false" outlineLevel="1" customWidth="1"/>
    <col min="722" max="722" width="9.13" hidden="false" outlineLevel="1" customWidth="1"/>
    <col min="723" max="723" width="9.13" hidden="false" outlineLevel="1" customWidth="1"/>
    <col min="724" max="724" width="9.13" hidden="false" outlineLevel="1" customWidth="1"/>
    <col min="725" max="725" width="9.13" hidden="false" outlineLevel="1" customWidth="1"/>
    <col min="726" max="726" width="9.13" hidden="false" outlineLevel="1" customWidth="1"/>
    <col min="727" max="727" width="9.13" hidden="false" outlineLevel="1" customWidth="1"/>
    <col min="728" max="728" width="9.13" hidden="false" outlineLevel="1" customWidth="1"/>
    <col min="729" max="729" width="9.13" hidden="false" outlineLevel="1" customWidth="1"/>
    <col min="730" max="730" width="9.13" hidden="false" outlineLevel="1" customWidth="1"/>
    <col min="731" max="731" width="9.13" hidden="false" outlineLevel="1" customWidth="1"/>
    <col min="732" max="732" width="9.13" hidden="false" outlineLevel="1" customWidth="1"/>
    <col min="733" max="733" width="9.13" hidden="false" outlineLevel="1" customWidth="1"/>
    <col min="734" max="734" width="9.13" hidden="false" outlineLevel="1" customWidth="1"/>
    <col min="735" max="735" width="9.13" hidden="false" outlineLevel="1" customWidth="1"/>
    <col min="736" max="736" width="9.13" hidden="false" outlineLevel="1" customWidth="1"/>
    <col min="737" max="737" width="9.13" hidden="false" outlineLevel="1" customWidth="1"/>
    <col min="738" max="738" width="9.13" hidden="false" outlineLevel="1" customWidth="1"/>
    <col min="739" max="739" width="9.13" hidden="false" outlineLevel="1" customWidth="1"/>
    <col min="740" max="740" width="9.13" hidden="false" outlineLevel="1" customWidth="1"/>
    <col min="741" max="741" width="9.13" hidden="false" outlineLevel="1" customWidth="1"/>
    <col min="742" max="742" width="9.13" hidden="false" outlineLevel="1" customWidth="1"/>
    <col min="743" max="743" width="9.13" hidden="false" outlineLevel="1" customWidth="1"/>
    <col min="744" max="744" width="9.13" hidden="false" outlineLevel="1" customWidth="1"/>
    <col min="745" max="745" width="9.13" hidden="false" outlineLevel="1" customWidth="1"/>
    <col min="746" max="746" width="9.13" hidden="false" outlineLevel="1" customWidth="1"/>
    <col min="747" max="747" width="9.13" hidden="false" outlineLevel="1" customWidth="1"/>
    <col min="748" max="748" width="9.13" hidden="false" outlineLevel="1" customWidth="1"/>
    <col min="749" max="749" width="9.13" hidden="false" outlineLevel="1" customWidth="1"/>
    <col min="750" max="750" width="9.13" hidden="false" outlineLevel="1" customWidth="1"/>
    <col min="751" max="751" width="9.13" hidden="false" outlineLevel="1" customWidth="1"/>
    <col min="752" max="752" width="9.13" hidden="false" outlineLevel="1" customWidth="1"/>
    <col min="753" max="753" width="9.13" hidden="false" outlineLevel="1" customWidth="1"/>
    <col min="754" max="754" width="9.13" hidden="false" outlineLevel="1" customWidth="1"/>
    <col min="755" max="755" width="9.13" hidden="false" outlineLevel="1" customWidth="1"/>
    <col min="756" max="756" width="9.13" hidden="false" outlineLevel="1" customWidth="1"/>
    <col min="757" max="757" width="9.13" hidden="false" outlineLevel="1" customWidth="1"/>
    <col min="758" max="758" width="9.13" hidden="false" outlineLevel="1" customWidth="1"/>
    <col min="759" max="759" width="9.13" hidden="false" outlineLevel="1" customWidth="1"/>
    <col min="760" max="760" width="9.13" hidden="false" outlineLevel="1" customWidth="1"/>
    <col min="761" max="761" width="9.13" hidden="false" outlineLevel="1" customWidth="1"/>
    <col min="762" max="762" width="9.13" hidden="false" outlineLevel="1" customWidth="1"/>
    <col min="763" max="763" width="9.13" hidden="false" outlineLevel="1" customWidth="1"/>
    <col min="764" max="764" width="9.13" hidden="false" outlineLevel="1" customWidth="1"/>
    <col min="765" max="765" width="9.13" hidden="false" outlineLevel="1" customWidth="1"/>
    <col min="766" max="766" width="9.13" hidden="false" outlineLevel="1" customWidth="1"/>
    <col min="767" max="767" width="9.13" hidden="false" outlineLevel="1" customWidth="1"/>
    <col min="768" max="768" width="9.13" hidden="false" outlineLevel="1" customWidth="1"/>
    <col min="769" max="769" width="9.13" hidden="false" outlineLevel="1" customWidth="1"/>
    <col min="770" max="770" width="9.13" hidden="false" outlineLevel="1" customWidth="1"/>
    <col min="771" max="771" width="9.13" hidden="false" outlineLevel="1" customWidth="1"/>
    <col min="772" max="772" width="9.13" hidden="false" outlineLevel="1" customWidth="1"/>
    <col min="773" max="773" width="9.13" hidden="false" outlineLevel="1" customWidth="1"/>
    <col min="774" max="774" width="9.13" hidden="false" outlineLevel="1" customWidth="1"/>
    <col min="775" max="775" width="9.13" hidden="false" outlineLevel="1" customWidth="1"/>
    <col min="776" max="776" width="9.13" hidden="false" outlineLevel="1" customWidth="1"/>
    <col min="777" max="777" width="9.13" hidden="false" outlineLevel="1" customWidth="1"/>
    <col min="778" max="778" width="9.13" hidden="false" outlineLevel="1" customWidth="1"/>
    <col min="779" max="779" width="9.13" hidden="false" outlineLevel="1" customWidth="1"/>
    <col min="780" max="780" width="9.13" hidden="false" outlineLevel="1" customWidth="1"/>
    <col min="781" max="781" width="9.13" hidden="false" outlineLevel="1" customWidth="1"/>
    <col min="782" max="782" width="9.13" hidden="false" outlineLevel="1" customWidth="1"/>
    <col min="783" max="783" width="9.13" hidden="false" outlineLevel="1" customWidth="1"/>
    <col min="784" max="784" width="9.13" hidden="false" outlineLevel="1" customWidth="1"/>
    <col min="785" max="785" width="9.13" hidden="false" outlineLevel="1" customWidth="1"/>
    <col min="786" max="786" width="9.13" hidden="false" outlineLevel="1" customWidth="1"/>
    <col min="787" max="787" width="9.13" hidden="false" outlineLevel="1" customWidth="1"/>
    <col min="788" max="788" width="9.13" hidden="false" outlineLevel="1" customWidth="1"/>
    <col min="789" max="789" width="9.13" hidden="false" outlineLevel="1" customWidth="1"/>
    <col min="790" max="790" width="9.13" hidden="false" outlineLevel="1" customWidth="1"/>
    <col min="791" max="791" width="9.13" hidden="false" outlineLevel="1" customWidth="1"/>
    <col min="792" max="792" width="9.13" hidden="false" outlineLevel="1" customWidth="1"/>
    <col min="793" max="793" width="9.13" hidden="false" outlineLevel="1" customWidth="1"/>
    <col min="794" max="794" width="9.13" hidden="false" outlineLevel="1" customWidth="1"/>
    <col min="795" max="795" width="9.13" hidden="false" outlineLevel="1" customWidth="1"/>
    <col min="796" max="796" width="9.13" hidden="false" outlineLevel="1" customWidth="1"/>
    <col min="797" max="797" width="9.13" hidden="false" outlineLevel="1" customWidth="1"/>
    <col min="798" max="798" width="9.13" hidden="false" outlineLevel="1" customWidth="1"/>
    <col min="799" max="799" width="9.13" hidden="false" outlineLevel="1" customWidth="1"/>
    <col min="800" max="800" width="9.13" hidden="false" outlineLevel="1" customWidth="1"/>
    <col min="801" max="801" width="9.13" hidden="false" outlineLevel="1" customWidth="1"/>
    <col min="802" max="802" width="9.13" hidden="false" outlineLevel="1" customWidth="1"/>
    <col min="803" max="803" width="9.13" hidden="false" outlineLevel="1" customWidth="1"/>
    <col min="804" max="804" width="9.13" hidden="false" outlineLevel="1" customWidth="1"/>
    <col min="805" max="805" width="9.13" hidden="false" outlineLevel="1" customWidth="1"/>
    <col min="806" max="806" width="9.13" hidden="false" outlineLevel="1" customWidth="1"/>
    <col min="807" max="807" width="9.13" hidden="false" outlineLevel="1" customWidth="1"/>
    <col min="808" max="808" width="9.13" hidden="false" outlineLevel="1" customWidth="1"/>
    <col min="809" max="809" width="9.13" hidden="false" outlineLevel="1" customWidth="1"/>
    <col min="810" max="810" width="9.13" hidden="false" outlineLevel="1" customWidth="1"/>
    <col min="811" max="811" width="9.13" hidden="false" outlineLevel="1" customWidth="1"/>
    <col min="812" max="812" width="9.13" hidden="false" outlineLevel="1" customWidth="1"/>
    <col min="813" max="813" width="9.13" hidden="false" outlineLevel="1" customWidth="1"/>
    <col min="814" max="814" width="9.13" hidden="false" outlineLevel="1" customWidth="1"/>
    <col min="815" max="815" width="9.13" hidden="false" outlineLevel="1" customWidth="1"/>
    <col min="816" max="816" width="9.13" hidden="false" outlineLevel="1" customWidth="1"/>
    <col min="817" max="817" width="9.13" hidden="false" outlineLevel="1" customWidth="1"/>
    <col min="818" max="818" width="9.13" hidden="false" outlineLevel="1" customWidth="1"/>
    <col min="819" max="819" width="9.13" hidden="false" outlineLevel="1" customWidth="1"/>
    <col min="820" max="820" width="9.13" hidden="false" outlineLevel="1" customWidth="1"/>
    <col min="821" max="821" width="9.13" hidden="false" outlineLevel="1" customWidth="1"/>
    <col min="822" max="822" width="9.13" hidden="false" outlineLevel="1" customWidth="1"/>
    <col min="823" max="823" width="9.13" hidden="false" outlineLevel="1" customWidth="1"/>
    <col min="824" max="824" width="9.13" hidden="false" outlineLevel="1" customWidth="1"/>
    <col min="825" max="825" width="9.13" hidden="false" outlineLevel="1" customWidth="1"/>
    <col min="826" max="826" width="9.13" hidden="false" outlineLevel="1" customWidth="1"/>
    <col min="827" max="827" width="9.13" hidden="false" outlineLevel="1" customWidth="1"/>
    <col min="828" max="828" width="9.13" hidden="false" outlineLevel="1" customWidth="1"/>
    <col min="829" max="829" width="9.13" hidden="false" outlineLevel="1" customWidth="1"/>
    <col min="830" max="830" width="9.13" hidden="false" outlineLevel="1" customWidth="1"/>
    <col min="831" max="831" width="9.13" hidden="false" outlineLevel="1" customWidth="1"/>
    <col min="832" max="832" width="9.13" hidden="false" outlineLevel="1" customWidth="1"/>
    <col min="833" max="833" width="9.13" hidden="false" outlineLevel="1" customWidth="1"/>
    <col min="834" max="834" width="9.13" hidden="false" outlineLevel="1" customWidth="1"/>
    <col min="835" max="835" width="9.13" hidden="false" outlineLevel="1" customWidth="1"/>
    <col min="836" max="836" width="9.13" hidden="false" outlineLevel="1" customWidth="1"/>
    <col min="837" max="837" width="9.13" hidden="false" outlineLevel="1" customWidth="1"/>
    <col min="838" max="838" width="9.13" hidden="false" outlineLevel="1" customWidth="1"/>
    <col min="839" max="839" width="9.13" hidden="false" outlineLevel="1" customWidth="1"/>
    <col min="840" max="840" width="9.13" hidden="false" outlineLevel="1" customWidth="1"/>
    <col min="841" max="841" width="9.13" hidden="false" outlineLevel="1" customWidth="1"/>
    <col min="842" max="842" width="9.13" hidden="false" outlineLevel="1" customWidth="1"/>
    <col min="843" max="843" width="9.13" hidden="false" outlineLevel="1" customWidth="1"/>
    <col min="844" max="844" width="9.13" hidden="false" outlineLevel="1" customWidth="1"/>
    <col min="845" max="845" width="9.13" hidden="false" outlineLevel="1" customWidth="1"/>
    <col min="846" max="846" width="9.13" hidden="false" outlineLevel="1" customWidth="1"/>
    <col min="847" max="847" width="9.13" hidden="false" outlineLevel="1" customWidth="1"/>
    <col min="848" max="848" width="9.13" hidden="false" outlineLevel="1" customWidth="1"/>
    <col min="849" max="849" width="9.13" hidden="false" outlineLevel="1" customWidth="1"/>
    <col min="850" max="850" width="9.13" hidden="false" outlineLevel="1" customWidth="1"/>
    <col min="851" max="851" width="9.13" hidden="false" outlineLevel="1" customWidth="1"/>
    <col min="852" max="852" width="9.13" hidden="false" outlineLevel="1" customWidth="1"/>
    <col min="853" max="853" width="9.13" hidden="false" outlineLevel="1" customWidth="1"/>
    <col min="854" max="854" width="9.13" hidden="false" outlineLevel="1" customWidth="1"/>
    <col min="855" max="855" width="9.13" hidden="false" outlineLevel="1" customWidth="1"/>
    <col min="856" max="856" width="9.13" hidden="false" outlineLevel="1" customWidth="1"/>
    <col min="857" max="857" width="9.13" hidden="false" outlineLevel="1" customWidth="1"/>
    <col min="858" max="858" width="9.13" hidden="false" outlineLevel="1" customWidth="1"/>
    <col min="859" max="859" width="9.13" hidden="false" outlineLevel="1" customWidth="1"/>
    <col min="860" max="860" width="9.13" hidden="false" outlineLevel="1" customWidth="1"/>
    <col min="861" max="861" width="9.13" hidden="false" outlineLevel="1" customWidth="1"/>
    <col min="862" max="862" width="9.13" hidden="false" outlineLevel="1" customWidth="1"/>
    <col min="863" max="863" width="9.13" hidden="false" outlineLevel="1" customWidth="1"/>
    <col min="864" max="864" width="9.13" hidden="false" outlineLevel="1" customWidth="1"/>
    <col min="865" max="865" width="9.13" hidden="false" outlineLevel="1" customWidth="1"/>
    <col min="866" max="866" width="9.13" hidden="false" outlineLevel="1" customWidth="1"/>
    <col min="867" max="867" width="9.13" hidden="false" outlineLevel="1" customWidth="1"/>
    <col min="868" max="868" width="9.13" hidden="false" outlineLevel="1" customWidth="1"/>
    <col min="869" max="869" width="9.13" hidden="false" outlineLevel="1" customWidth="1"/>
    <col min="870" max="870" width="9.13" hidden="false" outlineLevel="1" customWidth="1"/>
    <col min="871" max="871" width="9.13" hidden="false" outlineLevel="1" customWidth="1"/>
    <col min="872" max="872" width="9.13" hidden="false" outlineLevel="1" customWidth="1"/>
    <col min="873" max="873" width="9.13" hidden="false" outlineLevel="1" customWidth="1"/>
    <col min="874" max="874" width="9.13" hidden="false" outlineLevel="1" customWidth="1"/>
    <col min="875" max="875" width="9.13" hidden="false" outlineLevel="1" customWidth="1"/>
    <col min="876" max="876" width="9.13" hidden="false" outlineLevel="1" customWidth="1"/>
    <col min="877" max="877" width="9.13" hidden="false" outlineLevel="1" customWidth="1"/>
    <col min="878" max="878" width="9.13" hidden="false" outlineLevel="1" customWidth="1"/>
    <col min="879" max="879" width="9.13" hidden="false" outlineLevel="1" customWidth="1"/>
    <col min="880" max="880" width="9.13" hidden="false" outlineLevel="1" customWidth="1"/>
    <col min="881" max="881" width="9.13" hidden="false" outlineLevel="1" customWidth="1"/>
    <col min="882" max="882" width="9.13" hidden="false" outlineLevel="1" customWidth="1"/>
    <col min="883" max="883" width="9.13" hidden="false" outlineLevel="1" customWidth="1"/>
    <col min="884" max="884" width="9.13" hidden="false" outlineLevel="1" customWidth="1"/>
    <col min="885" max="885" width="9.13" hidden="false" outlineLevel="1" customWidth="1"/>
    <col min="886" max="886" width="9.13" hidden="false" outlineLevel="1" customWidth="1"/>
    <col min="887" max="887" width="9.13" hidden="false" outlineLevel="1" customWidth="1"/>
    <col min="888" max="888" width="9.13" hidden="false" outlineLevel="1" customWidth="1"/>
    <col min="889" max="889" width="9.13" hidden="false" outlineLevel="1" customWidth="1"/>
    <col min="890" max="890" width="9.13" hidden="false" outlineLevel="1" customWidth="1"/>
    <col min="891" max="891" width="9.13" hidden="false" outlineLevel="1" customWidth="1"/>
    <col min="892" max="892" width="9.13" hidden="false" outlineLevel="1" customWidth="1"/>
    <col min="893" max="893" width="9.13" hidden="false" outlineLevel="1" customWidth="1"/>
    <col min="894" max="894" width="9.13" hidden="false" outlineLevel="1" customWidth="1"/>
    <col min="895" max="895" width="9.13" hidden="false" outlineLevel="1" customWidth="1"/>
    <col min="896" max="896" width="9.13" hidden="false" outlineLevel="1" customWidth="1"/>
    <col min="897" max="897" width="9.13" hidden="false" outlineLevel="1" customWidth="1"/>
    <col min="898" max="898" width="9.13" hidden="false" outlineLevel="1" customWidth="1"/>
    <col min="899" max="899" width="9.13" hidden="false" outlineLevel="1" customWidth="1"/>
    <col min="900" max="900" width="9.13" hidden="false" outlineLevel="1" customWidth="1"/>
    <col min="901" max="901" width="9.13" hidden="false" outlineLevel="1" customWidth="1"/>
    <col min="902" max="902" width="9.13" hidden="false" outlineLevel="1" customWidth="1"/>
    <col min="903" max="903" width="9.13" hidden="false" outlineLevel="1" customWidth="1"/>
    <col min="904" max="904" width="9.13" hidden="false" outlineLevel="1" customWidth="1"/>
    <col min="905" max="905" width="9.13" hidden="false" outlineLevel="1" customWidth="1"/>
    <col min="906" max="906" width="9.13" hidden="false" outlineLevel="1" customWidth="1"/>
    <col min="907" max="907" width="9.13" hidden="false" outlineLevel="1" customWidth="1"/>
    <col min="908" max="908" width="9.13" hidden="false" outlineLevel="1" customWidth="1"/>
    <col min="909" max="909" width="9.13" hidden="false" outlineLevel="1" customWidth="1"/>
    <col min="910" max="910" width="9.13" hidden="false" outlineLevel="1" customWidth="1"/>
    <col min="911" max="911" width="9.13" hidden="false" outlineLevel="1" customWidth="1"/>
    <col min="912" max="912" width="9.13" hidden="false" outlineLevel="1" customWidth="1"/>
    <col min="913" max="913" width="9.13" hidden="false" outlineLevel="1" customWidth="1"/>
    <col min="914" max="914" width="9.13" hidden="false" outlineLevel="1" customWidth="1"/>
    <col min="915" max="915" width="9.13" hidden="false" outlineLevel="1" customWidth="1"/>
    <col min="916" max="916" width="9.13" hidden="false" outlineLevel="1" customWidth="1"/>
    <col min="917" max="917" width="9.13" hidden="false" outlineLevel="1" customWidth="1"/>
    <col min="918" max="918" width="9.13" hidden="false" outlineLevel="1" customWidth="1"/>
    <col min="919" max="919" width="9.13" hidden="false" outlineLevel="1" customWidth="1"/>
    <col min="920" max="920" width="9.13" hidden="false" outlineLevel="1" customWidth="1"/>
    <col min="921" max="921" width="9.13" hidden="false" outlineLevel="1" customWidth="1"/>
    <col min="922" max="922" width="9.13" hidden="false" outlineLevel="1" customWidth="1"/>
    <col min="923" max="923" width="9.13" hidden="false" outlineLevel="1" customWidth="1"/>
    <col min="924" max="924" width="9.13" hidden="false" outlineLevel="1" customWidth="1"/>
    <col min="925" max="925" width="9.13" hidden="false" outlineLevel="1" customWidth="1"/>
    <col min="926" max="926" width="9.13" hidden="false" outlineLevel="1" customWidth="1"/>
    <col min="927" max="927" width="9.13" hidden="false" outlineLevel="1" customWidth="1"/>
    <col min="928" max="928" width="9.13" hidden="false" outlineLevel="1" customWidth="1"/>
    <col min="929" max="929" width="9.13" hidden="false" outlineLevel="1" customWidth="1"/>
    <col min="930" max="930" width="9.13" hidden="false" outlineLevel="1" customWidth="1"/>
    <col min="931" max="931" width="9.13" hidden="false" outlineLevel="1" customWidth="1"/>
    <col min="932" max="932" width="9.13" hidden="false" outlineLevel="1" customWidth="1"/>
    <col min="933" max="933" width="9.13" hidden="false" outlineLevel="1" customWidth="1"/>
    <col min="934" max="934" width="9.13" hidden="false" outlineLevel="1" customWidth="1"/>
    <col min="935" max="935" width="9.13" hidden="false" outlineLevel="1" customWidth="1"/>
    <col min="936" max="936" width="9.13" hidden="false" outlineLevel="1" customWidth="1"/>
    <col min="937" max="937" width="9.13" hidden="false" outlineLevel="1" customWidth="1"/>
    <col min="938" max="938" width="9.13" hidden="false" outlineLevel="1" customWidth="1"/>
    <col min="939" max="939" width="9.13" hidden="false" outlineLevel="1" customWidth="1"/>
    <col min="940" max="940" width="9.13" hidden="false" outlineLevel="1" customWidth="1"/>
    <col min="941" max="941" width="9.13" hidden="false" outlineLevel="1" customWidth="1"/>
    <col min="942" max="942" width="9.13" hidden="false" outlineLevel="1" customWidth="1"/>
    <col min="943" max="943" width="9.13" hidden="false" outlineLevel="1" customWidth="1"/>
    <col min="944" max="944" width="9.13" hidden="false" outlineLevel="1" customWidth="1"/>
    <col min="945" max="945" width="9.13" hidden="false" outlineLevel="1" customWidth="1"/>
    <col min="946" max="946" width="9.13" hidden="false" outlineLevel="1" customWidth="1"/>
    <col min="947" max="947" width="9.13" hidden="false" outlineLevel="1" customWidth="1"/>
    <col min="948" max="948" width="9.13" hidden="false" outlineLevel="1" customWidth="1"/>
    <col min="949" max="949" width="9.13" hidden="false" outlineLevel="1" customWidth="1"/>
    <col min="950" max="950" width="9.13" hidden="false" outlineLevel="1" customWidth="1"/>
    <col min="951" max="951" width="9.13" hidden="false" outlineLevel="1" customWidth="1"/>
    <col min="952" max="952" width="9.13" hidden="false" outlineLevel="1" customWidth="1"/>
    <col min="953" max="953" width="9.13" hidden="false" outlineLevel="1" customWidth="1"/>
    <col min="954" max="954" width="9.13" hidden="false" outlineLevel="1" customWidth="1"/>
    <col min="955" max="955" width="9.13" hidden="false" outlineLevel="1" customWidth="1"/>
    <col min="956" max="956" width="9.13" hidden="false" outlineLevel="1" customWidth="1"/>
    <col min="957" max="957" width="9.13" hidden="false" outlineLevel="1" customWidth="1"/>
    <col min="958" max="958" width="9.13" hidden="false" outlineLevel="1" customWidth="1"/>
    <col min="959" max="959" width="9.13" hidden="false" outlineLevel="1" customWidth="1"/>
    <col min="960" max="960" width="9.13" hidden="false" outlineLevel="1" customWidth="1"/>
    <col min="961" max="961" width="9.13" hidden="false" outlineLevel="1" customWidth="1"/>
    <col min="962" max="962" width="9.13" hidden="false" outlineLevel="1" customWidth="1"/>
    <col min="963" max="963" width="9.13" hidden="false" outlineLevel="1" customWidth="1"/>
    <col min="964" max="964" width="9.13" hidden="false" outlineLevel="1" customWidth="1"/>
    <col min="965" max="965" width="9.13" hidden="false" outlineLevel="1" customWidth="1"/>
    <col min="966" max="966" width="9.13" hidden="false" outlineLevel="1" customWidth="1"/>
    <col min="967" max="967" width="9.13" hidden="false" outlineLevel="1" customWidth="1"/>
    <col min="968" max="968" width="9.13" hidden="false" outlineLevel="1" customWidth="1"/>
    <col min="969" max="969" width="9.13" hidden="false" outlineLevel="1" customWidth="1"/>
    <col min="970" max="970" width="9.13" hidden="false" outlineLevel="1" customWidth="1"/>
    <col min="971" max="971" width="9.13" hidden="false" outlineLevel="1" customWidth="1"/>
    <col min="972" max="972" width="9.13" hidden="false" outlineLevel="1" customWidth="1"/>
    <col min="973" max="973" width="9.13" hidden="false" outlineLevel="1" customWidth="1"/>
    <col min="974" max="974" width="9.13" hidden="false" outlineLevel="1" customWidth="1"/>
    <col min="975" max="975" width="9.13" hidden="false" outlineLevel="1" customWidth="1"/>
    <col min="976" max="976" width="9.13" hidden="false" outlineLevel="1" customWidth="1"/>
    <col min="977" max="977" width="9.13" hidden="false" outlineLevel="1" customWidth="1"/>
    <col min="978" max="978" width="9.13" hidden="false" outlineLevel="1" customWidth="1"/>
    <col min="979" max="979" width="9.13" hidden="false" outlineLevel="1" customWidth="1"/>
    <col min="980" max="980" width="9.13" hidden="false" outlineLevel="1" customWidth="1"/>
    <col min="981" max="981" width="9.13" hidden="false" outlineLevel="1" customWidth="1"/>
    <col min="982" max="982" width="9.13" hidden="false" outlineLevel="1" customWidth="1"/>
    <col min="983" max="983" width="9.13" hidden="false" outlineLevel="1" customWidth="1"/>
    <col min="984" max="984" width="9.13" hidden="false" outlineLevel="1" customWidth="1"/>
    <col min="985" max="985" width="9.13" hidden="false" outlineLevel="1" customWidth="1"/>
    <col min="986" max="986" width="9.13" hidden="false" outlineLevel="1" customWidth="1"/>
    <col min="987" max="987" width="9.13" hidden="false" outlineLevel="1" customWidth="1"/>
    <col min="988" max="988" width="9.13" hidden="false" outlineLevel="1" customWidth="1"/>
    <col min="989" max="989" width="9.13" hidden="false" outlineLevel="1" customWidth="1"/>
    <col min="990" max="990" width="9.13" hidden="false" outlineLevel="1" customWidth="1"/>
    <col min="991" max="991" width="9.13" hidden="false" outlineLevel="1" customWidth="1"/>
    <col min="992" max="992" width="9.13" hidden="false" outlineLevel="1" customWidth="1"/>
    <col min="993" max="993" width="9.13" hidden="false" outlineLevel="1" customWidth="1"/>
    <col min="994" max="994" width="9.13" hidden="false" outlineLevel="1" customWidth="1"/>
    <col min="995" max="995" width="9.13" hidden="false" outlineLevel="1" customWidth="1"/>
    <col min="996" max="996" width="9.13" hidden="false" outlineLevel="1" customWidth="1"/>
    <col min="997" max="997" width="9.13" hidden="false" outlineLevel="1" customWidth="1"/>
    <col min="998" max="998" width="9.13" hidden="false" outlineLevel="1" customWidth="1"/>
    <col min="999" max="999" width="9.13" hidden="false" outlineLevel="1" customWidth="1"/>
    <col min="1000" max="1000" width="9.13" hidden="false" outlineLevel="1" customWidth="1"/>
    <col min="1001" max="1001" width="9.13" hidden="false" outlineLevel="1" customWidth="1"/>
    <col min="1002" max="1002" width="9.13" hidden="false" outlineLevel="1" customWidth="1"/>
    <col min="1003" max="1003" width="9.13" hidden="false" outlineLevel="1" customWidth="1"/>
    <col min="1004" max="1004" width="9.13" hidden="false" outlineLevel="1" customWidth="1"/>
    <col min="1005" max="1005" width="9.13" hidden="false" outlineLevel="1" customWidth="1"/>
    <col min="1006" max="1006" width="9.13" hidden="false" outlineLevel="1" customWidth="1"/>
    <col min="1007" max="1007" width="9.13" hidden="false" outlineLevel="1" customWidth="1"/>
    <col min="1008" max="1008" width="9.13" hidden="false" outlineLevel="1" customWidth="1"/>
    <col min="1009" max="1009" width="9.13" hidden="false" outlineLevel="1" customWidth="1"/>
    <col min="1010" max="1010" width="9.13" hidden="false" outlineLevel="1" customWidth="1"/>
    <col min="1011" max="1011" width="9.13" hidden="false" outlineLevel="1" customWidth="1"/>
    <col min="1012" max="1012" width="9.13" hidden="false" outlineLevel="1" customWidth="1"/>
    <col min="1013" max="1013" width="9.13" hidden="false" outlineLevel="1" customWidth="1"/>
    <col min="1014" max="1014" width="9.13" hidden="false" outlineLevel="1" customWidth="1"/>
    <col min="1015" max="1015" width="9.13" hidden="false" outlineLevel="1" customWidth="1"/>
    <col min="1016" max="1016" width="9.13" hidden="false" outlineLevel="1" customWidth="1"/>
    <col min="1017" max="1017" width="9.13" hidden="false" outlineLevel="1" customWidth="1"/>
    <col min="1018" max="1018" width="9.13" hidden="false" outlineLevel="1" customWidth="1"/>
    <col min="1019" max="1019" width="9.13" hidden="false" outlineLevel="1" customWidth="1"/>
    <col min="1020" max="1020" width="9.13" hidden="false" outlineLevel="1" customWidth="1"/>
    <col min="1021" max="1021" width="9.13" hidden="false" outlineLevel="1" customWidth="1"/>
    <col min="1022" max="1022" width="9.13" hidden="false" outlineLevel="1" customWidth="1"/>
    <col min="1023" max="1023" width="9.13" hidden="false" outlineLevel="1" customWidth="1"/>
    <col min="1024" max="1024" width="11.52" hidden="false" outlineLevel="1" customWidth="1"/>
    <col min="1025" max="1025" width="11.52" hidden="false" outlineLevel="1" customWidth="1"/>
  </cols>
  <sheetData>
    <row r="1" ht="11.25" customHeight="1">
      <c r="A1" s="17" t="s">
        <v>0</v>
      </c>
      <c r="B1" s="17"/>
      <c r="C1" s="17"/>
      <c r="D1" s="17"/>
      <c r="E1" s="17"/>
      <c r="F1" s="17"/>
      <c r="G1" s="17"/>
      <c r="H1" s="17"/>
      <c r="I1" s="17"/>
      <c r="J1" s="17"/>
      <c r="K1" s="17"/>
      <c r="L1" s="17"/>
      <c r="M1" s="17"/>
      <c r="N1" s="17"/>
      <c r="O1" s="17"/>
      <c r="AMJ1" s="29"/>
    </row>
    <row r="2" ht="11.25" customHeight="1">
      <c r="A2" s="17" t="s">
        <v>1</v>
      </c>
      <c r="B2" s="17"/>
      <c r="C2" s="17"/>
      <c r="D2" s="17"/>
      <c r="E2" s="17"/>
      <c r="F2" s="17"/>
      <c r="G2" s="17"/>
      <c r="H2" s="17"/>
      <c r="I2" s="17"/>
      <c r="J2" s="17"/>
      <c r="K2" s="17"/>
      <c r="L2" s="17"/>
      <c r="M2" s="17"/>
      <c r="N2" s="17"/>
      <c r="O2" s="17"/>
      <c r="AMJ2" s="29"/>
    </row>
    <row r="3" ht="11.25" customHeight="1">
      <c r="A3" s="30" t="s">
        <v>2</v>
      </c>
      <c r="B3" s="30"/>
      <c r="C3" s="30"/>
      <c r="D3" s="30"/>
      <c r="E3" s="30"/>
      <c r="F3" s="30"/>
      <c r="G3" s="30"/>
      <c r="H3" s="30"/>
      <c r="I3" s="30"/>
      <c r="J3" s="30"/>
      <c r="K3" s="30"/>
      <c r="L3" s="30"/>
      <c r="M3" s="30"/>
      <c r="N3" s="30"/>
      <c r="O3" s="30"/>
      <c r="AMJ3" s="29"/>
    </row>
    <row r="4" ht="11.25" customHeight="1">
      <c r="A4" s="31" t="s">
        <v>3</v>
      </c>
      <c r="B4" s="31"/>
      <c r="C4" s="31"/>
      <c r="D4" s="31"/>
      <c r="E4" s="31"/>
      <c r="F4" s="31"/>
      <c r="G4" s="31"/>
      <c r="H4" s="31"/>
      <c r="I4" s="31"/>
      <c r="J4" s="31"/>
      <c r="K4" s="31"/>
      <c r="L4" s="31"/>
      <c r="M4" s="31"/>
      <c r="N4" s="31"/>
      <c r="O4" s="31"/>
      <c r="AMJ4" s="29"/>
    </row>
    <row r="5" ht="11.25" customHeight="1">
      <c r="A5" s="31" t="s">
        <v>4</v>
      </c>
      <c r="B5" s="31"/>
      <c r="C5" s="31"/>
      <c r="D5" s="31"/>
      <c r="E5" s="31"/>
      <c r="F5" s="31"/>
      <c r="G5" s="31"/>
      <c r="H5" s="31"/>
      <c r="I5" s="31"/>
      <c r="J5" s="31"/>
      <c r="K5" s="31"/>
      <c r="L5" s="31"/>
      <c r="M5" s="31"/>
      <c r="N5" s="31"/>
      <c r="O5" s="31"/>
      <c r="P5" s="32"/>
      <c r="AMJ5" s="29"/>
    </row>
    <row r="6" ht="11.25" customHeight="1">
      <c r="A6" s="31"/>
      <c r="B6" s="31"/>
      <c r="C6" s="31"/>
      <c r="D6" s="31"/>
      <c r="E6" s="31"/>
      <c r="F6" s="31"/>
      <c r="G6" s="31"/>
      <c r="H6" s="31"/>
      <c r="I6" s="31"/>
      <c r="J6" s="31"/>
      <c r="K6" s="31"/>
      <c r="L6" s="31"/>
      <c r="M6" s="31"/>
      <c r="N6" s="31"/>
      <c r="O6" s="31"/>
      <c r="AMJ6" s="29"/>
    </row>
    <row r="7" ht="11.25" customHeight="1">
      <c r="A7" s="33" t="s">
        <v>5</v>
      </c>
      <c r="B7" s="33"/>
      <c r="C7" s="33"/>
      <c r="D7" s="33"/>
      <c r="E7" s="33"/>
      <c r="F7" s="33"/>
      <c r="G7" s="33"/>
      <c r="H7" s="33"/>
      <c r="I7" s="33"/>
      <c r="J7" s="33"/>
      <c r="K7" s="33"/>
      <c r="L7" s="33"/>
      <c r="M7" s="33"/>
      <c r="N7" s="33"/>
      <c r="O7" s="2" t="s">
        <v>6</v>
      </c>
      <c r="AMJ7" s="29"/>
    </row>
    <row r="8" ht="11.25" customHeight="1">
      <c r="A8" s="3"/>
      <c r="B8" s="4" t="s">
        <v>7</v>
      </c>
      <c r="C8" s="4"/>
      <c r="D8" s="4"/>
      <c r="E8" s="4"/>
      <c r="F8" s="4"/>
      <c r="G8" s="4"/>
      <c r="H8" s="4"/>
      <c r="I8" s="4"/>
      <c r="J8" s="4"/>
      <c r="K8" s="4"/>
      <c r="L8" s="4"/>
      <c r="M8" s="4"/>
      <c r="N8" s="4" t="s">
        <v>8</v>
      </c>
      <c r="O8" s="4" t="s">
        <v>9</v>
      </c>
      <c r="P8" s="5"/>
      <c r="AMJ8" s="29"/>
    </row>
    <row r="9" ht="11.25" customHeight="1">
      <c r="A9" s="4" t="s">
        <v>10</v>
      </c>
      <c r="B9" s="4"/>
      <c r="C9" s="4"/>
      <c r="D9" s="4"/>
      <c r="E9" s="4"/>
      <c r="F9" s="4"/>
      <c r="G9" s="4"/>
      <c r="H9" s="4"/>
      <c r="I9" s="4"/>
      <c r="J9" s="4"/>
      <c r="K9" s="4"/>
      <c r="L9" s="4"/>
      <c r="M9" s="4"/>
      <c r="N9" s="4" t="s">
        <v>11</v>
      </c>
      <c r="O9" s="4" t="s">
        <v>12</v>
      </c>
      <c r="Q9" s="7"/>
      <c r="AMJ9" s="29"/>
    </row>
    <row r="10" ht="11.25" customHeight="1">
      <c r="A10" s="3"/>
      <c r="B10" s="9" t="e">
        <f aca="false">LEFT(IF(TYPE(VLOOKUP("MÊS DE REFERÊNCIA",#REF!,#REF!-11,0))&lt;&gt;1,VLOOKUP("MÊS DE REFERÊNCIA",#REF!,#REF!-11,0),0),3)&amp;"/"&amp;RIGHT(IF(TYPE(VLOOKUP("MÊS DE REFERÊNCIA",#REF!,#REF!-11,0))&lt;&gt;1,VLOOKUP("MÊS DE REFERÊNCIA",#REF!,#REF!-11,0),0),2)</f>
        <v>#REF!</v>
      </c>
      <c r="C10" s="9" t="e">
        <f aca="false">LEFT(IF(TYPE(VLOOKUP("MÊS DE REFERÊNCIA",#REF!,#REF!-10,0))&lt;&gt;1,VLOOKUP("MÊS DE REFERÊNCIA",#REF!,#REF!-10,0),0),3)&amp;"/"&amp;RIGHT(IF(TYPE(VLOOKUP("MÊS DE REFERÊNCIA",#REF!,#REF!-10,0))&lt;&gt;1,VLOOKUP("MÊS DE REFERÊNCIA",#REF!,#REF!-10,0),0),2)</f>
        <v>#REF!</v>
      </c>
      <c r="D10" s="9" t="e">
        <f aca="false">LEFT(IF(TYPE(VLOOKUP("MÊS DE REFERÊNCIA",#REF!,#REF!-9,0))&lt;&gt;1,VLOOKUP("MÊS DE REFERÊNCIA",#REF!,#REF!-9,0),0),3)&amp;"/"&amp;RIGHT(IF(TYPE(VLOOKUP("MÊS DE REFERÊNCIA",#REF!,#REF!-9,0))&lt;&gt;1,VLOOKUP("MÊS DE REFERÊNCIA",#REF!,#REF!-9,0),0),2)</f>
        <v>#REF!</v>
      </c>
      <c r="E10" s="9" t="e">
        <f aca="false">LEFT(IF(TYPE(VLOOKUP("MÊS DE REFERÊNCIA",#REF!,#REF!-8,0))&lt;&gt;1,VLOOKUP("MÊS DE REFERÊNCIA",#REF!,#REF!-8,0),0),3)&amp;"/"&amp;RIGHT(IF(TYPE(VLOOKUP("MÊS DE REFERÊNCIA",#REF!,#REF!-8,0))&lt;&gt;1,VLOOKUP("MÊS DE REFERÊNCIA",#REF!,#REF!-8,0),0),2)</f>
        <v>#REF!</v>
      </c>
      <c r="F10" s="9" t="e">
        <f aca="false">LEFT(IF(TYPE(VLOOKUP("MÊS DE REFERÊNCIA",#REF!,#REF!-7,0))&lt;&gt;1,VLOOKUP("MÊS DE REFERÊNCIA",#REF!,#REF!-7,0),0),3)&amp;"/"&amp;RIGHT(IF(TYPE(VLOOKUP("MÊS DE REFERÊNCIA",#REF!,#REF!-7,0))&lt;&gt;1,VLOOKUP("MÊS DE REFERÊNCIA",#REF!,#REF!-7,0),0),2)</f>
        <v>#REF!</v>
      </c>
      <c r="G10" s="9" t="e">
        <f aca="false">LEFT(IF(TYPE(VLOOKUP("MÊS DE REFERÊNCIA",#REF!,#REF!-6,0))&lt;&gt;1,VLOOKUP("MÊS DE REFERÊNCIA",#REF!,#REF!-6,0),0),3)&amp;"/"&amp;RIGHT(IF(TYPE(VLOOKUP("MÊS DE REFERÊNCIA",#REF!,#REF!-6,0))&lt;&gt;1,VLOOKUP("MÊS DE REFERÊNCIA",#REF!,#REF!-6,0),0),2)</f>
        <v>#REF!</v>
      </c>
      <c r="H10" s="9" t="e">
        <f aca="false">LEFT(IF(TYPE(VLOOKUP("MÊS DE REFERÊNCIA",#REF!,#REF!-5,0))&lt;&gt;1,VLOOKUP("MÊS DE REFERÊNCIA",#REF!,#REF!-5,0),0),3)&amp;"/"&amp;RIGHT(IF(TYPE(VLOOKUP("MÊS DE REFERÊNCIA",#REF!,#REF!-5,0))&lt;&gt;1,VLOOKUP("MÊS DE REFERÊNCIA",#REF!,#REF!-5,0),0),2)</f>
        <v>#REF!</v>
      </c>
      <c r="I10" s="9" t="e">
        <f aca="false">LEFT(IF(TYPE(VLOOKUP("MÊS DE REFERÊNCIA",#REF!,#REF!-4,0))&lt;&gt;1,VLOOKUP("MÊS DE REFERÊNCIA",#REF!,#REF!-4,0),0),3)&amp;"/"&amp;RIGHT(IF(TYPE(VLOOKUP("MÊS DE REFERÊNCIA",#REF!,#REF!-4,0))&lt;&gt;1,VLOOKUP("MÊS DE REFERÊNCIA",#REF!,#REF!-4,0),0),2)</f>
        <v>#REF!</v>
      </c>
      <c r="J10" s="9" t="e">
        <f aca="false">LEFT(IF(TYPE(VLOOKUP("MÊS DE REFERÊNCIA",#REF!,#REF!-3,0))&lt;&gt;1,VLOOKUP("MÊS DE REFERÊNCIA",#REF!,#REF!-3,0),0),3)&amp;"/"&amp;RIGHT(IF(TYPE(VLOOKUP("MÊS DE REFERÊNCIA",#REF!,#REF!-3,0))&lt;&gt;1,VLOOKUP("MÊS DE REFERÊNCIA",#REF!,#REF!-3,0),0),2)</f>
        <v>#REF!</v>
      </c>
      <c r="K10" s="9" t="e">
        <f aca="false">LEFT(IF(TYPE(VLOOKUP("MÊS DE REFERÊNCIA",#REF!,#REF!-2,0))&lt;&gt;1,VLOOKUP("MÊS DE REFERÊNCIA",#REF!,#REF!-2,0),0),3)&amp;"/"&amp;RIGHT(IF(TYPE(VLOOKUP("MÊS DE REFERÊNCIA",#REF!,#REF!-2,0))&lt;&gt;1,VLOOKUP("MÊS DE REFERÊNCIA",#REF!,#REF!-2,0),0),2)</f>
        <v>#REF!</v>
      </c>
      <c r="L10" s="9" t="e">
        <f aca="false">LEFT(IF(TYPE(VLOOKUP("MÊS DE REFERÊNCIA",#REF!,#REF!-1,0))&lt;&gt;1,VLOOKUP("MÊS DE REFERÊNCIA",#REF!,#REF!-1,0),0),3)&amp;"/"&amp;RIGHT(IF(TYPE(VLOOKUP("MÊS DE REFERÊNCIA",#REF!,#REF!-1,0))&lt;&gt;1,VLOOKUP("MÊS DE REFERÊNCIA",#REF!,#REF!-1,0),0),2)</f>
        <v>#REF!</v>
      </c>
      <c r="M10" s="9" t="e">
        <f aca="false">LEFT(IF(TYPE(VLOOKUP("MÊS DE REFERÊNCIA",#REF!,#REF!,0))&lt;&gt;1,VLOOKUP("MÊS DE REFERÊNCIA",#REF!,#REF!,0),0),3)&amp;"/"&amp;RIGHT(IF(TYPE(VLOOKUP("MÊS DE REFERÊNCIA",#REF!,#REF!,0))&lt;&gt;1,VLOOKUP("MÊS DE REFERÊNCIA",#REF!,#REF!,0),0),2)</f>
        <v>#REF!</v>
      </c>
      <c r="N10" s="4" t="s">
        <v>13</v>
      </c>
      <c r="O10" s="4" t="s">
        <v>14</v>
      </c>
      <c r="P10" s="10"/>
      <c r="Q10" s="11"/>
    </row>
    <row r="11" ht="11.25" customHeight="1">
      <c r="A11" s="12" t="s">
        <v>15</v>
      </c>
      <c r="B11" s="13" t="n">
        <f aca="false">SUM(B12:B20)</f>
        <v>0</v>
      </c>
      <c r="C11" s="13" t="n">
        <f aca="false">SUM(C12:C20)</f>
        <v>0</v>
      </c>
      <c r="D11" s="13" t="n">
        <v>199493878.6395</v>
      </c>
      <c r="E11" s="13" t="n">
        <v>199493878.6395</v>
      </c>
      <c r="F11" s="13" t="n">
        <v>199493878.6395</v>
      </c>
      <c r="G11" s="13" t="n">
        <v>199493878.6395</v>
      </c>
      <c r="H11" s="13" t="n">
        <v>199493878.6395</v>
      </c>
      <c r="I11" s="13" t="n">
        <v>199493878.6395</v>
      </c>
      <c r="J11" s="13" t="n">
        <v>199493878.6395</v>
      </c>
      <c r="K11" s="13" t="n">
        <v>199493878.6395</v>
      </c>
      <c r="L11" s="13" t="n">
        <v>199493878.6395</v>
      </c>
      <c r="M11" s="13" t="n">
        <v>199493878.6395</v>
      </c>
      <c r="N11" s="13" t="n">
        <f aca="false">SUM(B11:M11)</f>
        <v>1558434299.58422</v>
      </c>
      <c r="O11" s="13" t="n">
        <f aca="false">SUM(O12:O20)</f>
        <v>0</v>
      </c>
      <c r="P11" s="14" t="s">
        <v>16</v>
      </c>
      <c r="Q11" s="15"/>
      <c r="R11" s="1" t="n">
        <f aca="false">P11=A11</f>
        <v>0</v>
      </c>
    </row>
    <row r="12" ht="11.25" customHeight="1">
      <c r="A12" s="16" t="s">
        <v>17</v>
      </c>
      <c r="B12" s="13"/>
      <c r="C12" s="13"/>
      <c r="D12" s="18" t="n">
        <v>78023954.21587</v>
      </c>
      <c r="E12" s="18" t="n">
        <v>78023954.21587</v>
      </c>
      <c r="F12" s="18" t="n">
        <v>78023954.21587</v>
      </c>
      <c r="G12" s="18" t="n">
        <v>78023954.21587</v>
      </c>
      <c r="H12" s="18" t="n">
        <v>78023954.21587</v>
      </c>
      <c r="I12" s="18" t="n">
        <v>78023954.21587</v>
      </c>
      <c r="J12" s="18" t="n">
        <v>78023954.21587</v>
      </c>
      <c r="K12" s="18" t="n">
        <v>78023954.21587</v>
      </c>
      <c r="L12" s="18" t="n">
        <v>78023954.21587</v>
      </c>
      <c r="M12" s="18" t="n">
        <v>78023954.21587</v>
      </c>
      <c r="N12" s="13" t="n">
        <f aca="false">SUM(B12:M12)</f>
        <v>579671203.40676</v>
      </c>
      <c r="O12" s="13" t="n">
        <f aca="false">IF(TYPE(VLOOKUP(A12,#REF!,27,0))=1,VLOOKUP(A12,#REF!,27,0),0)</f>
        <v>0</v>
      </c>
      <c r="P12" s="14" t="s">
        <v>18</v>
      </c>
      <c r="Q12" s="15"/>
      <c r="R12" s="1" t="n">
        <f aca="false">P12=A12</f>
        <v>0</v>
      </c>
    </row>
    <row r="13" ht="11.25" customHeight="1">
      <c r="A13" s="12" t="s">
        <v>19</v>
      </c>
      <c r="B13" s="13"/>
      <c r="C13" s="13"/>
      <c r="D13" s="18" t="n">
        <v>89228543.65977</v>
      </c>
      <c r="E13" s="18" t="n">
        <v>89228543.65977</v>
      </c>
      <c r="F13" s="18" t="n">
        <v>89228543.65977</v>
      </c>
      <c r="G13" s="18" t="n">
        <v>89228543.65977</v>
      </c>
      <c r="H13" s="18" t="n">
        <v>89228543.65977</v>
      </c>
      <c r="I13" s="18" t="n">
        <v>89228543.65977</v>
      </c>
      <c r="J13" s="18" t="n">
        <v>89228543.65977</v>
      </c>
      <c r="K13" s="18" t="n">
        <v>89228543.65977</v>
      </c>
      <c r="L13" s="18" t="n">
        <v>89228543.65977</v>
      </c>
      <c r="M13" s="18" t="n">
        <v>89228543.65977</v>
      </c>
      <c r="N13" s="13" t="n">
        <f aca="false">SUM(B13:M13)</f>
        <v>801487301.14395</v>
      </c>
      <c r="O13" s="13" t="n">
        <f aca="false">IF(TYPE(VLOOKUP(A13,#REF!,27,0))=1,VLOOKUP(A13,#REF!,27,0),0)</f>
        <v>0</v>
      </c>
      <c r="P13" s="14" t="s">
        <v>20</v>
      </c>
      <c r="Q13" s="15"/>
      <c r="R13" s="1" t="n">
        <f aca="false">P13=A13</f>
        <v>0</v>
      </c>
    </row>
    <row r="14" ht="11.25" customHeight="1">
      <c r="A14" s="12" t="s">
        <v>21</v>
      </c>
      <c r="B14" s="13"/>
      <c r="C14" s="13"/>
      <c r="D14" s="18" t="n">
        <v>15104082.46755</v>
      </c>
      <c r="E14" s="18" t="n">
        <v>15104082.46755</v>
      </c>
      <c r="F14" s="18" t="n">
        <v>15104082.46755</v>
      </c>
      <c r="G14" s="18" t="n">
        <v>15104082.46755</v>
      </c>
      <c r="H14" s="18" t="n">
        <v>15104082.46755</v>
      </c>
      <c r="I14" s="18" t="n">
        <v>15104082.46755</v>
      </c>
      <c r="J14" s="18" t="n">
        <v>15104082.46755</v>
      </c>
      <c r="K14" s="18" t="n">
        <v>15104082.46755</v>
      </c>
      <c r="L14" s="18" t="n">
        <v>15104082.46755</v>
      </c>
      <c r="M14" s="18" t="n">
        <v>15104082.46755</v>
      </c>
      <c r="N14" s="13" t="n">
        <f aca="false">SUM(B14:M14)</f>
        <v>133500397.40262</v>
      </c>
      <c r="O14" s="13" t="n">
        <f aca="false">IF(TYPE(VLOOKUP(A14,#REF!,27,0))=1,VLOOKUP(A14,#REF!,27,0),0)</f>
        <v>0</v>
      </c>
      <c r="P14" s="14" t="s">
        <v>22</v>
      </c>
      <c r="Q14" s="15"/>
      <c r="R14" s="1" t="n">
        <f aca="false">P14=A14</f>
        <v>0</v>
      </c>
    </row>
    <row r="15" ht="11.25" customHeight="1">
      <c r="A15" s="12" t="s">
        <v>23</v>
      </c>
      <c r="B15" s="13"/>
      <c r="C15" s="13"/>
      <c r="D15" s="18" t="n">
        <v>1490.41675</v>
      </c>
      <c r="E15" s="18" t="n">
        <v>1490.41675</v>
      </c>
      <c r="F15" s="18" t="n">
        <v>1490.41675</v>
      </c>
      <c r="G15" s="18" t="n">
        <v>1490.41675</v>
      </c>
      <c r="H15" s="18" t="n">
        <v>1490.41675</v>
      </c>
      <c r="I15" s="18" t="n">
        <v>1490.41675</v>
      </c>
      <c r="J15" s="18" t="n">
        <v>1490.41675</v>
      </c>
      <c r="K15" s="18" t="n">
        <v>1490.41675</v>
      </c>
      <c r="L15" s="18" t="n">
        <v>1490.41675</v>
      </c>
      <c r="M15" s="18" t="n">
        <v>1490.41675</v>
      </c>
      <c r="N15" s="13" t="n">
        <f aca="false">SUM(B15:M15)</f>
        <v>25765.75804</v>
      </c>
      <c r="O15" s="13" t="n">
        <f aca="false">IF(TYPE(VLOOKUP(A15,#REF!,27,0))=1,VLOOKUP(A15,#REF!,27,0),0)</f>
        <v>0</v>
      </c>
      <c r="P15" s="14" t="s">
        <v>24</v>
      </c>
      <c r="Q15" s="15"/>
      <c r="R15" s="1" t="n">
        <f aca="false">P15=A15</f>
        <v>0</v>
      </c>
    </row>
    <row r="16" ht="11.25" customHeight="1">
      <c r="A16" s="12" t="s">
        <v>25</v>
      </c>
      <c r="B16" s="13"/>
      <c r="C16" s="13"/>
      <c r="D16" s="18" t="n">
        <v>139220.03052</v>
      </c>
      <c r="E16" s="18" t="n">
        <v>139220.03052</v>
      </c>
      <c r="F16" s="18" t="n">
        <v>139220.03052</v>
      </c>
      <c r="G16" s="18" t="n">
        <v>139220.03052</v>
      </c>
      <c r="H16" s="18" t="n">
        <v>139220.03052</v>
      </c>
      <c r="I16" s="18" t="n">
        <v>139220.03052</v>
      </c>
      <c r="J16" s="18" t="n">
        <v>139220.03052</v>
      </c>
      <c r="K16" s="18" t="n">
        <v>139220.03052</v>
      </c>
      <c r="L16" s="18" t="n">
        <v>139220.03052</v>
      </c>
      <c r="M16" s="18" t="n">
        <v>139220.03052</v>
      </c>
      <c r="N16" s="13" t="n">
        <f aca="false">SUM(B16:M16)</f>
        <v>1437964.70913</v>
      </c>
      <c r="O16" s="13" t="n">
        <f aca="false">IF(TYPE(VLOOKUP(A16,#REF!,27,0))=1,VLOOKUP(A16,#REF!,27,0),0)</f>
        <v>0</v>
      </c>
      <c r="P16" s="14" t="s">
        <v>26</v>
      </c>
      <c r="Q16" s="15"/>
      <c r="R16" s="1" t="n">
        <f aca="false">P16=A16</f>
        <v>0</v>
      </c>
    </row>
    <row r="17" ht="11.25" customHeight="1">
      <c r="A17" s="12" t="s">
        <v>27</v>
      </c>
      <c r="B17" s="13"/>
      <c r="C17" s="13"/>
      <c r="D17" s="18" t="n">
        <v>8745327.08444</v>
      </c>
      <c r="E17" s="18" t="n">
        <v>8745327.08444</v>
      </c>
      <c r="F17" s="18" t="n">
        <v>8745327.08444</v>
      </c>
      <c r="G17" s="18" t="n">
        <v>8745327.08444</v>
      </c>
      <c r="H17" s="18" t="n">
        <v>8745327.08444</v>
      </c>
      <c r="I17" s="18" t="n">
        <v>8745327.08444</v>
      </c>
      <c r="J17" s="18" t="n">
        <v>8745327.08444</v>
      </c>
      <c r="K17" s="18" t="n">
        <v>8745327.08444</v>
      </c>
      <c r="L17" s="18" t="n">
        <v>8745327.08444</v>
      </c>
      <c r="M17" s="18" t="n">
        <v>8745327.08444</v>
      </c>
      <c r="N17" s="13" t="n">
        <f aca="false">SUM(B17:M17)</f>
        <v>41717677.34366</v>
      </c>
      <c r="O17" s="13" t="n">
        <f aca="false">IF(TYPE(VLOOKUP(A17,#REF!,27,0))=1,VLOOKUP(A17,#REF!,27,0),0)</f>
        <v>0</v>
      </c>
      <c r="P17" s="14" t="s">
        <v>28</v>
      </c>
      <c r="Q17" s="15"/>
      <c r="R17" s="1" t="n">
        <f aca="false">P17=A17</f>
        <v>0</v>
      </c>
    </row>
    <row r="18" ht="11.25" customHeight="1">
      <c r="A18" s="12" t="s">
        <v>29</v>
      </c>
      <c r="B18" s="13"/>
      <c r="C18" s="13"/>
      <c r="D18" s="18" t="n">
        <v>40701.21753</v>
      </c>
      <c r="E18" s="18" t="n">
        <v>40701.21753</v>
      </c>
      <c r="F18" s="18" t="n">
        <v>40701.21753</v>
      </c>
      <c r="G18" s="18" t="n">
        <v>40701.21753</v>
      </c>
      <c r="H18" s="18" t="n">
        <v>40701.21753</v>
      </c>
      <c r="I18" s="18" t="n">
        <v>40701.21753</v>
      </c>
      <c r="J18" s="18" t="n">
        <v>40701.21753</v>
      </c>
      <c r="K18" s="18" t="n">
        <v>40701.21753</v>
      </c>
      <c r="L18" s="18" t="n">
        <v>40701.21753</v>
      </c>
      <c r="M18" s="18" t="n">
        <v>40701.21753</v>
      </c>
      <c r="N18" s="13" t="n">
        <f aca="false">SUM(B18:M18)</f>
        <v>593986.30405</v>
      </c>
      <c r="O18" s="13" t="n">
        <f aca="false">IF(TYPE(VLOOKUP(A18,#REF!,27,0))=1,VLOOKUP(A18,#REF!,27,0),0)</f>
        <v>0</v>
      </c>
      <c r="P18" s="14" t="s">
        <v>30</v>
      </c>
      <c r="Q18" s="15"/>
      <c r="R18" s="1" t="n">
        <f aca="false">P18=A18</f>
        <v>0</v>
      </c>
    </row>
    <row r="19" ht="11.25" customHeight="1">
      <c r="A19" s="12" t="s">
        <v>31</v>
      </c>
      <c r="B19" s="13"/>
      <c r="C19" s="13"/>
      <c r="D19" s="18" t="n">
        <v>0.16</v>
      </c>
      <c r="E19" s="18" t="n">
        <v>0.16</v>
      </c>
      <c r="F19" s="18" t="n">
        <v>0.16</v>
      </c>
      <c r="G19" s="18" t="n">
        <v>0.16</v>
      </c>
      <c r="H19" s="18" t="n">
        <v>0.16</v>
      </c>
      <c r="I19" s="18" t="n">
        <v>0.16</v>
      </c>
      <c r="J19" s="18" t="n">
        <v>0.16</v>
      </c>
      <c r="K19" s="18" t="n">
        <v>0.16</v>
      </c>
      <c r="L19" s="18" t="n">
        <v>0.16</v>
      </c>
      <c r="M19" s="18" t="n">
        <v>0.16</v>
      </c>
      <c r="N19" s="13" t="n">
        <f aca="false">SUM(B19:M19)</f>
        <v>3.51601000000008</v>
      </c>
      <c r="O19" s="18" t="n">
        <f aca="false">IF(TYPE(VLOOKUP(A19,#REF!,27,0))=1,VLOOKUP(A19,#REF!,27,0),0)</f>
        <v>0</v>
      </c>
      <c r="P19" s="14" t="s">
        <v>32</v>
      </c>
      <c r="Q19" s="15"/>
      <c r="R19" s="1" t="n">
        <f aca="false">P19=A19</f>
        <v>0</v>
      </c>
    </row>
    <row r="20" ht="11.25" customHeight="1">
      <c r="A20" s="12" t="s">
        <v>33</v>
      </c>
      <c r="B20" s="13" t="n">
        <f aca="false">IF(TYPE(VLOOKUP(A20,#REF!,#REF!-11,0))=1,VLOOKUP(A20,#REF!,#REF!-11,0),0)</f>
        <v>0</v>
      </c>
      <c r="C20" s="13" t="n">
        <f aca="false">IF(TYPE(VLOOKUP(A20,#REF!,#REF!-10,0))=1,VLOOKUP(A20,#REF!,#REF!-10,0),0)</f>
        <v>0</v>
      </c>
      <c r="D20" s="13" t="n">
        <v>8210559.38707</v>
      </c>
      <c r="E20" s="13" t="n">
        <v>8210559.38707</v>
      </c>
      <c r="F20" s="13" t="n">
        <v>8210559.38707</v>
      </c>
      <c r="G20" s="13" t="n">
        <v>8210559.38707</v>
      </c>
      <c r="H20" s="13" t="n">
        <v>8210559.38707</v>
      </c>
      <c r="I20" s="13" t="n">
        <v>8210559.38707</v>
      </c>
      <c r="J20" s="13" t="n">
        <v>8210559.38707</v>
      </c>
      <c r="K20" s="13" t="n">
        <v>8210559.38707</v>
      </c>
      <c r="L20" s="13" t="n">
        <v>8210559.38707</v>
      </c>
      <c r="M20" s="13" t="n">
        <v>8210559.38707</v>
      </c>
      <c r="N20" s="13" t="n">
        <f aca="false">SUM(B20:M20)</f>
        <v>0</v>
      </c>
      <c r="O20" s="13" t="n">
        <f aca="false">IF(TYPE(VLOOKUP(A20,#REF!,27,0))=1,VLOOKUP(A20,#REF!,27,0),0)</f>
        <v>0</v>
      </c>
      <c r="P20" s="14" t="s">
        <v>34</v>
      </c>
      <c r="Q20" s="15"/>
      <c r="R20" s="1" t="n">
        <f aca="false">P20=A20</f>
        <v>0</v>
      </c>
    </row>
    <row r="21" ht="11.25" customHeight="1">
      <c r="A21" s="12" t="s">
        <v>35</v>
      </c>
      <c r="B21" s="19" t="n">
        <f aca="false">SUM(B22:B27)</f>
        <v>0</v>
      </c>
      <c r="C21" s="19" t="n">
        <f aca="false">SUM(C22:C27)</f>
        <v>0</v>
      </c>
      <c r="D21" s="19" t="n">
        <v>12572303.90529</v>
      </c>
      <c r="E21" s="19" t="n">
        <v>12572303.90529</v>
      </c>
      <c r="F21" s="19" t="n">
        <v>12572303.90529</v>
      </c>
      <c r="G21" s="19" t="n">
        <v>12572303.90529</v>
      </c>
      <c r="H21" s="19" t="n">
        <v>12572303.90529</v>
      </c>
      <c r="I21" s="19" t="n">
        <v>12572303.90529</v>
      </c>
      <c r="J21" s="19" t="n">
        <v>12572303.90529</v>
      </c>
      <c r="K21" s="19" t="n">
        <v>12572303.90529</v>
      </c>
      <c r="L21" s="19" t="n">
        <v>12572303.90529</v>
      </c>
      <c r="M21" s="19" t="n">
        <v>12572303.90529</v>
      </c>
      <c r="N21" s="13" t="n">
        <f aca="false">SUM(N22:N27)</f>
        <v>0</v>
      </c>
      <c r="O21" s="13" t="n">
        <f aca="false">SUM(O22:O27)</f>
        <v>0</v>
      </c>
      <c r="P21" s="14" t="s">
        <v>36</v>
      </c>
      <c r="Q21" s="15"/>
      <c r="R21" s="1" t="n">
        <f aca="false">P21=A21</f>
        <v>0</v>
      </c>
    </row>
    <row r="22" ht="11.25" customHeight="1">
      <c r="A22" s="8" t="s">
        <v>37</v>
      </c>
      <c r="B22" s="13" t="n">
        <f aca="false">IF(TYPE(VLOOKUP(A22,#REF!,#REF!-11,0))=1,VLOOKUP(A22,#REF!,#REF!-11,0),0)</f>
        <v>0</v>
      </c>
      <c r="C22" s="13" t="n">
        <f aca="false">IF(TYPE(VLOOKUP(A22,#REF!,#REF!-10,0))=1,VLOOKUP(A22,#REF!,#REF!-10,0),0)</f>
        <v>0</v>
      </c>
      <c r="D22" s="13" t="n">
        <v>33867886.39466</v>
      </c>
      <c r="E22" s="13" t="n">
        <v>33867886.39466</v>
      </c>
      <c r="F22" s="13" t="n">
        <v>33867886.39466</v>
      </c>
      <c r="G22" s="13" t="n">
        <v>33867886.39466</v>
      </c>
      <c r="H22" s="13" t="n">
        <v>33867886.39466</v>
      </c>
      <c r="I22" s="13" t="n">
        <v>33867886.39466</v>
      </c>
      <c r="J22" s="13" t="n">
        <v>33867886.39466</v>
      </c>
      <c r="K22" s="13" t="n">
        <v>33867886.39466</v>
      </c>
      <c r="L22" s="13" t="n">
        <v>33867886.39466</v>
      </c>
      <c r="M22" s="13" t="n">
        <v>33867886.39466</v>
      </c>
      <c r="N22" s="13" t="n">
        <f aca="false">SUM(B22:M22)</f>
        <v>0</v>
      </c>
      <c r="O22" s="13" t="n">
        <f aca="false">IF(TYPE(VLOOKUP(A22,#REF!,27,0))=1,VLOOKUP(A22,#REF!,27,0),0)</f>
        <v>0</v>
      </c>
      <c r="P22" s="14" t="s">
        <v>38</v>
      </c>
      <c r="Q22" s="15"/>
      <c r="R22" s="1" t="n">
        <f aca="false">P22=A22</f>
        <v>0</v>
      </c>
      <c r="S22" s="20"/>
      <c r="T22" s="20"/>
      <c r="U22" s="20"/>
    </row>
    <row r="23" ht="11.25" customHeight="1">
      <c r="A23" s="12" t="s">
        <v>39</v>
      </c>
      <c r="B23" s="13" t="n">
        <f aca="false">IF(TYPE(VLOOKUP(A23,#REF!,#REF!-11,0))=1,VLOOKUP(A23,#REF!,#REF!-11,0),0)</f>
        <v>0</v>
      </c>
      <c r="C23" s="13" t="n">
        <f aca="false">IF(TYPE(VLOOKUP(A23,#REF!,#REF!-10,0))=1,VLOOKUP(A23,#REF!,#REF!-10,0),0)</f>
        <v>0</v>
      </c>
      <c r="D23" s="13" t="n">
        <v>1353743.69093</v>
      </c>
      <c r="E23" s="13" t="n">
        <v>1353743.69093</v>
      </c>
      <c r="F23" s="13" t="n">
        <v>1353743.69093</v>
      </c>
      <c r="G23" s="13" t="n">
        <v>1353743.69093</v>
      </c>
      <c r="H23" s="13" t="n">
        <v>1353743.69093</v>
      </c>
      <c r="I23" s="13" t="n">
        <v>1353743.69093</v>
      </c>
      <c r="J23" s="13" t="n">
        <v>1353743.69093</v>
      </c>
      <c r="K23" s="13" t="n">
        <v>1353743.69093</v>
      </c>
      <c r="L23" s="13" t="n">
        <v>1353743.69093</v>
      </c>
      <c r="M23" s="13" t="n">
        <v>1353743.69093</v>
      </c>
      <c r="N23" s="13" t="n">
        <f aca="false">SUM(B23:M23)</f>
        <v>0</v>
      </c>
      <c r="O23" s="13" t="n">
        <f aca="false">IF(TYPE(VLOOKUP(A23,#REF!,27,0))=1,VLOOKUP(A23,#REF!,27,0),0)</f>
        <v>0</v>
      </c>
      <c r="P23" s="14" t="s">
        <v>40</v>
      </c>
      <c r="Q23" s="15"/>
      <c r="R23" s="1" t="n">
        <f aca="false">P23=A23</f>
        <v>0</v>
      </c>
      <c r="S23" s="20"/>
      <c r="T23" s="20"/>
      <c r="U23" s="20"/>
    </row>
    <row r="24" ht="11.25" customHeight="1">
      <c r="A24" s="12" t="s">
        <v>41</v>
      </c>
      <c r="B24" s="13" t="n">
        <f aca="false">IF(TYPE(VLOOKUP(A24,#REF!,#REF!-11,0))=1,VLOOKUP(A24,#REF!,#REF!-11,0),0)</f>
        <v>0</v>
      </c>
      <c r="C24" s="13" t="n">
        <f aca="false">IF(TYPE(VLOOKUP(A24,#REF!,#REF!-10,0))=1,VLOOKUP(A24,#REF!,#REF!-10,0),0)</f>
        <v>0</v>
      </c>
      <c r="D24" s="13" t="n">
        <v>573924.70812</v>
      </c>
      <c r="E24" s="13" t="n">
        <v>573924.70812</v>
      </c>
      <c r="F24" s="13" t="n">
        <v>573924.70812</v>
      </c>
      <c r="G24" s="13" t="n">
        <v>573924.70812</v>
      </c>
      <c r="H24" s="13" t="n">
        <v>573924.70812</v>
      </c>
      <c r="I24" s="13" t="n">
        <v>573924.70812</v>
      </c>
      <c r="J24" s="13" t="n">
        <v>573924.70812</v>
      </c>
      <c r="K24" s="13" t="n">
        <v>573924.70812</v>
      </c>
      <c r="L24" s="13" t="n">
        <v>573924.70812</v>
      </c>
      <c r="M24" s="13" t="n">
        <v>573924.70812</v>
      </c>
      <c r="N24" s="13" t="n">
        <f aca="false">SUM(B24:M24)</f>
        <v>0</v>
      </c>
      <c r="O24" s="13" t="n">
        <f aca="false">IF(TYPE(VLOOKUP(A24,#REF!,27,0))=1,VLOOKUP(A24,#REF!,27,0),0)</f>
        <v>0</v>
      </c>
      <c r="P24" s="14" t="s">
        <v>42</v>
      </c>
      <c r="Q24" s="15"/>
      <c r="R24" s="1" t="n">
        <f aca="false">P24=A24</f>
        <v>0</v>
      </c>
      <c r="S24" s="20"/>
      <c r="T24" s="20"/>
      <c r="U24" s="20"/>
    </row>
    <row r="25" ht="11.25" customHeight="1">
      <c r="A25" s="12" t="s">
        <v>43</v>
      </c>
      <c r="B25" s="13" t="n">
        <f aca="false">IF(TYPE(VLOOKUP(A25,#REF!,#REF!-11,0))=1,VLOOKUP(A25,#REF!,#REF!-11,0),0)</f>
        <v>0</v>
      </c>
      <c r="C25" s="13" t="n">
        <f aca="false">IF(TYPE(VLOOKUP(A25,#REF!,#REF!-10,0))=1,VLOOKUP(A25,#REF!,#REF!-10,0),0)</f>
        <v>0</v>
      </c>
      <c r="D25" s="13" t="n">
        <v>1387.53923</v>
      </c>
      <c r="E25" s="13" t="n">
        <v>1387.53923</v>
      </c>
      <c r="F25" s="13" t="n">
        <v>1387.53923</v>
      </c>
      <c r="G25" s="13" t="n">
        <v>1387.53923</v>
      </c>
      <c r="H25" s="13" t="n">
        <v>1387.53923</v>
      </c>
      <c r="I25" s="13" t="n">
        <v>1387.53923</v>
      </c>
      <c r="J25" s="13" t="n">
        <v>1387.53923</v>
      </c>
      <c r="K25" s="13" t="n">
        <v>1387.53923</v>
      </c>
      <c r="L25" s="13" t="n">
        <v>1387.53923</v>
      </c>
      <c r="M25" s="13" t="n">
        <v>1387.53923</v>
      </c>
      <c r="N25" s="13" t="n">
        <f aca="false">SUM(B25:M25)</f>
        <v>0</v>
      </c>
      <c r="O25" s="18" t="n">
        <f aca="false">IF(TYPE(VLOOKUP(A25,#REF!,27,0))=1,VLOOKUP(A25,#REF!,27,0),0)</f>
        <v>0</v>
      </c>
      <c r="P25" s="14" t="s">
        <v>44</v>
      </c>
      <c r="Q25" s="15"/>
      <c r="R25" s="1" t="n">
        <f aca="false">P25=A25</f>
        <v>0</v>
      </c>
      <c r="S25" s="20"/>
      <c r="T25" s="20"/>
      <c r="U25" s="20"/>
    </row>
    <row r="26" ht="11.25" customHeight="1">
      <c r="A26" s="12" t="s">
        <v>45</v>
      </c>
      <c r="B26" s="13" t="n">
        <f aca="false">IF(TYPE(VLOOKUP(A26,#REF!,#REF!-11,0))=1,VLOOKUP(A26,#REF!,#REF!-11,0),0)</f>
        <v>0</v>
      </c>
      <c r="C26" s="13" t="n">
        <f aca="false">IF(TYPE(VLOOKUP(A26,#REF!,#REF!-10,0))=1,VLOOKUP(A26,#REF!,#REF!-10,0),0)</f>
        <v>0</v>
      </c>
      <c r="D26" s="13" t="n">
        <v>6820389.86157</v>
      </c>
      <c r="E26" s="13" t="n">
        <v>6820389.86157</v>
      </c>
      <c r="F26" s="13" t="n">
        <v>6820389.86157</v>
      </c>
      <c r="G26" s="13" t="n">
        <v>6820389.86157</v>
      </c>
      <c r="H26" s="13" t="n">
        <v>6820389.86157</v>
      </c>
      <c r="I26" s="13" t="n">
        <v>6820389.86157</v>
      </c>
      <c r="J26" s="13" t="n">
        <v>6820389.86157</v>
      </c>
      <c r="K26" s="13" t="n">
        <v>6820389.86157</v>
      </c>
      <c r="L26" s="13" t="n">
        <v>6820389.86157</v>
      </c>
      <c r="M26" s="13" t="n">
        <v>6820389.86157</v>
      </c>
      <c r="N26" s="13" t="n">
        <f aca="false">SUM(B26:M26)</f>
        <v>0</v>
      </c>
      <c r="O26" s="18" t="n">
        <f aca="false">IF(TYPE(VLOOKUP(A26,#REF!,27,0))=1,VLOOKUP(A26,#REF!,27,0),0)</f>
        <v>0</v>
      </c>
      <c r="P26" s="14" t="s">
        <v>46</v>
      </c>
      <c r="Q26" s="15"/>
      <c r="R26" s="1" t="n">
        <f aca="false">P26=A26</f>
        <v>0</v>
      </c>
      <c r="S26" s="20"/>
      <c r="T26" s="20"/>
      <c r="U26" s="20"/>
    </row>
    <row r="27" ht="12.8" customHeight="1">
      <c r="A27" s="8" t="s">
        <v>47</v>
      </c>
      <c r="B27" s="13" t="n">
        <f aca="false">IF(TYPE(VLOOKUP(A27,#REF!,#REF!-11,0))=1,VLOOKUP(A27,#REF!,#REF!-11,0),0)</f>
        <v>0</v>
      </c>
      <c r="C27" s="13" t="n">
        <f aca="false">IF(TYPE(VLOOKUP(A27,#REF!,#REF!-10,0))=1,VLOOKUP(A27,#REF!,#REF!-10,0),0)</f>
        <v>0</v>
      </c>
      <c r="D27" s="13" t="n">
        <v>55189636.0998</v>
      </c>
      <c r="E27" s="13" t="n">
        <v>55189636.0998</v>
      </c>
      <c r="F27" s="13" t="n">
        <v>55189636.0998</v>
      </c>
      <c r="G27" s="13" t="n">
        <v>55189636.0998</v>
      </c>
      <c r="H27" s="13" t="n">
        <v>55189636.0998</v>
      </c>
      <c r="I27" s="13" t="n">
        <v>55189636.0998</v>
      </c>
      <c r="J27" s="13" t="n">
        <v>55189636.0998</v>
      </c>
      <c r="K27" s="13" t="n">
        <v>55189636.0998</v>
      </c>
      <c r="L27" s="13" t="n">
        <v>55189636.0998</v>
      </c>
      <c r="M27" s="13" t="n">
        <v>55189636.0998</v>
      </c>
      <c r="N27" s="13" t="n">
        <f aca="false">SUM(B27:M27)</f>
        <v>0</v>
      </c>
      <c r="O27" s="18" t="n">
        <f aca="false">IF(TYPE(VLOOKUP(A27,#REF!,27,0))=1,VLOOKUP(A27,#REF!,27,0),0)</f>
        <v>0</v>
      </c>
      <c r="P27" s="14" t="s">
        <v>48</v>
      </c>
      <c r="Q27" s="15"/>
      <c r="R27" s="1" t="n">
        <f aca="false">P27=A27</f>
        <v>0</v>
      </c>
      <c r="S27" s="20"/>
      <c r="T27" s="20"/>
      <c r="U27" s="20"/>
    </row>
    <row r="28" ht="20.85" customHeight="1">
      <c r="A28" s="12" t="s">
        <v>49</v>
      </c>
      <c r="B28" s="13" t="n">
        <f aca="false">IF(TYPE(VLOOKUP(A28,#REF!,#REF!-11,0))=1,VLOOKUP(A28,#REF!,#REF!-11,0),0)</f>
        <v>0</v>
      </c>
      <c r="C28" s="13" t="n">
        <f aca="false">IF(TYPE(VLOOKUP(A28,#REF!,#REF!-10,0))=1,VLOOKUP(A28,#REF!,#REF!-10,0),0)</f>
        <v>0</v>
      </c>
      <c r="D28" s="13" t="n">
        <v>14732923.95898</v>
      </c>
      <c r="E28" s="13" t="n">
        <v>14732923.95898</v>
      </c>
      <c r="F28" s="13" t="n">
        <v>14732923.95898</v>
      </c>
      <c r="G28" s="13" t="n">
        <v>14732923.95898</v>
      </c>
      <c r="H28" s="13" t="n">
        <v>14732923.95898</v>
      </c>
      <c r="I28" s="13" t="n">
        <v>14732923.95898</v>
      </c>
      <c r="J28" s="13" t="n">
        <v>14732923.95898</v>
      </c>
      <c r="K28" s="13" t="n">
        <v>14732923.95898</v>
      </c>
      <c r="L28" s="13" t="n">
        <v>14732923.95898</v>
      </c>
      <c r="M28" s="13" t="n">
        <v>14732923.95898</v>
      </c>
      <c r="N28" s="13"/>
      <c r="O28" s="21" t="str">
        <f aca="false">IF(TYPE(VLOOKUP(A28,#REF!,27,0))=1,VLOOKUP(A28,#REF!,27,0),"-")</f>
        <v>-</v>
      </c>
      <c r="P28" s="22" t="s">
        <v>50</v>
      </c>
      <c r="Q28" s="15"/>
      <c r="S28" s="20"/>
      <c r="T28" s="20"/>
      <c r="U28" s="20"/>
    </row>
    <row r="29" ht="12.8" customHeight="1">
      <c r="A29" s="12" t="s">
        <v>51</v>
      </c>
      <c r="B29" s="13" t="n">
        <f aca="false">IF(TYPE(VLOOKUP(A29,#REF!,#REF!-11,0))=1,VLOOKUP(A29,#REF!,#REF!-11,0),0)</f>
        <v>0</v>
      </c>
      <c r="C29" s="13" t="n">
        <f aca="false">IF(TYPE(VLOOKUP(A29,#REF!,#REF!-10,0))=1,VLOOKUP(A29,#REF!,#REF!-10,0),0)</f>
        <v>0</v>
      </c>
      <c r="D29" s="13"/>
      <c r="E29" s="13"/>
      <c r="F29" s="13"/>
      <c r="G29" s="13"/>
      <c r="H29" s="13"/>
      <c r="I29" s="13"/>
      <c r="J29" s="13"/>
      <c r="K29" s="13"/>
      <c r="L29" s="13"/>
      <c r="M29" s="13"/>
      <c r="N29" s="13"/>
      <c r="O29" s="21" t="str">
        <f aca="false">IF(TYPE(VLOOKUP(A29,#REF!,27,0))=1,VLOOKUP(A29,#REF!,27,0),"-")</f>
        <v>-</v>
      </c>
      <c r="P29" s="23"/>
      <c r="Q29" s="15"/>
      <c r="S29" s="20"/>
      <c r="T29" s="20"/>
      <c r="U29" s="20"/>
    </row>
    <row r="30" ht="12.8" customHeight="1">
      <c r="A30" s="24" t="s">
        <v>52</v>
      </c>
      <c r="B30" s="19" t="n">
        <f aca="false">B11-B21</f>
        <v>0</v>
      </c>
      <c r="C30" s="19" t="n">
        <f aca="false">C11-C21</f>
        <v>0</v>
      </c>
      <c r="D30" s="19" t="n">
        <f aca="false">D11-D21</f>
        <v>191283319.25243</v>
      </c>
      <c r="E30" s="19" t="n">
        <f aca="false">E11-E21</f>
        <v>129854323.85972</v>
      </c>
      <c r="F30" s="19" t="n">
        <f aca="false">F11-F21</f>
        <v>141405239.59623</v>
      </c>
      <c r="G30" s="19" t="n">
        <f aca="false">G11-G21</f>
        <v>163217465.75616</v>
      </c>
      <c r="H30" s="19" t="n">
        <f aca="false">H11-H21</f>
        <v>145768618.23719</v>
      </c>
      <c r="I30" s="19" t="n">
        <f aca="false">I11-I21</f>
        <v>130037939.26594</v>
      </c>
      <c r="J30" s="19" t="n">
        <f aca="false">J11-J21</f>
        <v>173156139.87985</v>
      </c>
      <c r="K30" s="19" t="n">
        <f aca="false">K11-K21</f>
        <v>150576653.86926</v>
      </c>
      <c r="L30" s="19" t="n">
        <f aca="false">L11-L21</f>
        <v>151200636.26014</v>
      </c>
      <c r="M30" s="19" t="n">
        <f aca="false">M11-M21</f>
        <v>181933963.6073</v>
      </c>
      <c r="N30" s="19" t="n">
        <f aca="false">N11-N21</f>
        <v>1558434299.58422</v>
      </c>
      <c r="O30" s="19" t="n">
        <f aca="false">O11-O21</f>
        <v>0</v>
      </c>
      <c r="P30" s="23"/>
      <c r="Q30" s="15"/>
      <c r="S30" s="20"/>
      <c r="T30" s="20"/>
      <c r="U30" s="20"/>
    </row>
    <row r="31" ht="11.25" customHeight="1">
      <c r="A31" s="8" t="s">
        <v>53</v>
      </c>
      <c r="B31" s="25"/>
      <c r="C31" s="25"/>
      <c r="D31" s="25"/>
      <c r="E31" s="25"/>
      <c r="F31" s="25"/>
      <c r="G31" s="13"/>
      <c r="H31" s="25"/>
      <c r="I31" s="13"/>
      <c r="K31" s="19"/>
      <c r="L31" s="19"/>
      <c r="M31" s="19"/>
      <c r="N31" s="19"/>
      <c r="O31" s="19"/>
      <c r="P31" s="23"/>
      <c r="S31" s="20"/>
      <c r="T31" s="20"/>
      <c r="U31" s="20"/>
    </row>
    <row r="32" ht="17.25" customHeight="1">
      <c r="A32" s="26" t="s">
        <v>54</v>
      </c>
      <c r="B32" s="26"/>
      <c r="C32" s="26"/>
      <c r="D32" s="26"/>
      <c r="E32" s="26"/>
      <c r="F32" s="26"/>
      <c r="G32" s="26"/>
      <c r="H32" s="26"/>
      <c r="I32" s="26"/>
      <c r="J32" s="26"/>
      <c r="K32" s="26"/>
      <c r="L32" s="26"/>
      <c r="M32" s="26"/>
      <c r="N32" s="26"/>
      <c r="O32" s="19"/>
      <c r="P32" s="23"/>
      <c r="S32" s="20"/>
      <c r="T32" s="20"/>
      <c r="U32" s="20"/>
    </row>
    <row r="33" ht="11.25" customHeight="1">
      <c r="A33" s="8" t="s">
        <v>55</v>
      </c>
      <c r="B33" s="8"/>
      <c r="C33" s="8"/>
      <c r="D33" s="8"/>
      <c r="E33" s="8"/>
      <c r="F33" s="8"/>
      <c r="G33" s="8"/>
      <c r="H33" s="8"/>
      <c r="I33" s="8"/>
      <c r="J33" s="8"/>
      <c r="K33" s="8"/>
      <c r="L33" s="8"/>
      <c r="M33" s="8"/>
      <c r="N33" s="8"/>
      <c r="O33" s="8"/>
      <c r="P33" s="23"/>
      <c r="S33" s="27"/>
      <c r="T33" s="27"/>
      <c r="U33" s="27"/>
    </row>
    <row r="34" ht="11.25" customHeight="1">
      <c r="A34" s="8" t="s">
        <v>56</v>
      </c>
      <c r="B34" s="8"/>
      <c r="C34" s="8"/>
      <c r="D34" s="8"/>
      <c r="E34" s="8"/>
      <c r="F34" s="8"/>
      <c r="G34" s="8"/>
      <c r="H34" s="8"/>
      <c r="I34" s="8"/>
      <c r="J34" s="8"/>
      <c r="K34" s="8"/>
      <c r="L34" s="8"/>
      <c r="M34" s="8"/>
      <c r="N34" s="8"/>
      <c r="O34" s="8"/>
      <c r="P34" s="23"/>
      <c r="S34" s="27"/>
      <c r="T34" s="27"/>
      <c r="U34" s="27"/>
    </row>
    <row r="35" ht="24" customHeight="1">
      <c r="A35" s="28" t="s">
        <v>57</v>
      </c>
      <c r="B35" s="28"/>
      <c r="C35" s="28"/>
      <c r="D35" s="28"/>
      <c r="E35" s="28"/>
      <c r="F35" s="28"/>
      <c r="G35" s="28"/>
      <c r="H35" s="28"/>
      <c r="I35" s="28"/>
      <c r="J35" s="28"/>
      <c r="K35" s="28"/>
      <c r="L35" s="28"/>
      <c r="M35" s="28"/>
      <c r="N35" s="28"/>
      <c r="O35" s="28"/>
      <c r="P35" s="23"/>
      <c r="S35" s="27"/>
      <c r="T35" s="27"/>
      <c r="U35" s="27"/>
    </row>
    <row r="36" ht="11.25" customHeight="1">
      <c r="A36" s="28"/>
      <c r="B36" s="28"/>
      <c r="C36" s="28"/>
      <c r="D36" s="28"/>
      <c r="E36" s="28"/>
      <c r="F36" s="28"/>
      <c r="G36" s="28"/>
      <c r="H36" s="28"/>
      <c r="I36" s="28"/>
      <c r="J36" s="28"/>
      <c r="K36" s="28"/>
      <c r="L36" s="28"/>
      <c r="M36" s="28"/>
      <c r="N36" s="28"/>
      <c r="O36" s="28"/>
    </row>
    <row r="37" ht="11.25" customHeight="1">
      <c r="A37" s="6"/>
      <c r="B37" s="29"/>
      <c r="C37" s="29"/>
      <c r="M37" s="29"/>
      <c r="N37" s="29"/>
      <c r="O37" s="29"/>
      <c r="AMJ37"/>
    </row>
    <row r="38" ht="12.8" customHeight="1">
      <c r="AMJ38"/>
    </row>
    <row r="39" ht="11.25" customHeight="1">
      <c r="AMJ39"/>
    </row>
    <row r="40" ht="12.8" customHeight="1">
      <c r="AMJ40"/>
    </row>
    <row r="41" ht="11.25" customHeight="1">
      <c r="AMJ41"/>
    </row>
    <row r="42" ht="11.25" customHeight="1">
      <c r="AMJ42"/>
    </row>
    <row r="43" ht="11.25" customHeight="1">
      <c r="AMJ43"/>
    </row>
    <row r="44" ht="12" customHeight="1">
      <c r="AMJ44"/>
    </row>
    <row r="45" ht="18.75" customHeight="1">
      <c r="AMJ45"/>
    </row>
    <row r="46" ht="11.25" customHeight="1">
      <c r="AMJ46"/>
    </row>
    <row r="47" ht="12.8" customHeight="1">
      <c r="AMJ47"/>
    </row>
    <row r="48" ht="12.8" customHeight="1">
      <c r="AMJ48"/>
    </row>
    <row r="49" ht="12.8" customHeight="1">
      <c r="AMJ49"/>
    </row>
    <row r="50" ht="12.8" customHeight="1"/>
    <row r="51" ht="12.8" customHeight="1"/>
    <row r="52" ht="12.8" customHeight="1"/>
    <row r="53" ht="12.8" customHeight="1"/>
    <row r="54" ht="12.8" customHeight="1"/>
    <row r="55" ht="12.8" customHeight="1"/>
    <row r="56" ht="12.8" customHeight="1"/>
    <row r="57" ht="12.8" customHeight="1"/>
    <row r="58" ht="12.8" customHeight="1"/>
  </sheetData>
  <mergeCells count="14">
    <mergeCell ref="A1:O1"/>
    <mergeCell ref="A2:O2"/>
    <mergeCell ref="A3:O3"/>
    <mergeCell ref="A4:O4"/>
    <mergeCell ref="A5:O5"/>
    <mergeCell ref="A6:O6"/>
    <mergeCell ref="A7:N7"/>
    <mergeCell ref="B8:M9"/>
    <mergeCell ref="S22:U31"/>
    <mergeCell ref="A32:N32"/>
    <mergeCell ref="A33:O33"/>
    <mergeCell ref="A34:O34"/>
    <mergeCell ref="A35:O35"/>
    <mergeCell ref="A36:O36"/>
  </mergeCells>
  <pageMargins left="0.39375" right="0.393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OddEven="0" differentFirst="0" scaleWithDoc="0" alignWithMargins="0">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filterMode="false">
      <pageSetUpPr fitToPage="false"/>
    </sheetPr>
  </sheetPr>
  <dimension ref="A1"/>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8" activeCellId="0" sqref="A8"/>
    </sheetView>
  </sheetViews>
  <sheetFormatPr defaultRowHeight="15.0" baseColWidth="10" outlineLevelCol="1"/>
  <cols>
    <col min="1" max="1" width="40.42" hidden="false" outlineLevel="1" customWidth="1"/>
    <col min="2" max="2" width="14.28" hidden="false" outlineLevel="1" customWidth="1"/>
    <col min="3" max="3" width="14.28" hidden="false" outlineLevel="1" customWidth="1"/>
    <col min="4" max="4" width="14.28" hidden="false" outlineLevel="1" customWidth="1"/>
    <col min="5" max="5" width="14.28" hidden="false" outlineLevel="1" customWidth="1"/>
    <col min="6" max="6" width="14.28" hidden="false" outlineLevel="1" customWidth="1"/>
    <col min="7" max="7" width="14.28" hidden="false" outlineLevel="1" customWidth="1"/>
    <col min="8" max="8" width="14.28" hidden="false" outlineLevel="1" customWidth="1"/>
    <col min="9" max="9" width="14.28" hidden="false" outlineLevel="1" customWidth="1"/>
    <col min="10" max="10" width="14.28" hidden="false" outlineLevel="1" customWidth="1"/>
    <col min="11" max="11" width="14.28" hidden="false" outlineLevel="1" customWidth="1"/>
    <col min="12" max="12" width="8.67" hidden="false" outlineLevel="1" customWidth="1"/>
    <col min="13" max="13" width="8.67" hidden="false" outlineLevel="1" customWidth="1"/>
    <col min="14" max="14" width="41.84" hidden="false" outlineLevel="1" customWidth="1"/>
    <col min="15" max="15" width="8.67" hidden="false" outlineLevel="1" customWidth="1"/>
    <col min="16" max="16" width="8.67" hidden="false" outlineLevel="1" customWidth="1"/>
    <col min="17" max="17" width="8.67" hidden="false" outlineLevel="1" customWidth="1"/>
    <col min="18" max="18" width="8.67" hidden="false" outlineLevel="1" customWidth="1"/>
    <col min="19" max="19" width="8.67" hidden="false" outlineLevel="1" customWidth="1"/>
    <col min="20" max="20" width="8.67" hidden="false" outlineLevel="1" customWidth="1"/>
    <col min="21" max="21" width="8.67" hidden="false" outlineLevel="1" customWidth="1"/>
    <col min="22" max="22" width="8.67" hidden="false" outlineLevel="1" customWidth="1"/>
    <col min="23" max="23" width="8.67" hidden="false" outlineLevel="1" customWidth="1"/>
    <col min="24" max="24" width="8.67" hidden="false" outlineLevel="1" customWidth="1"/>
    <col min="25" max="25" width="8.67" hidden="false" outlineLevel="1" customWidth="1"/>
    <col min="26" max="26" width="8.67" hidden="false" outlineLevel="1" customWidth="1"/>
    <col min="27" max="27" width="8.67" hidden="false" outlineLevel="1" customWidth="1"/>
    <col min="28" max="28" width="8.67" hidden="false" outlineLevel="1" customWidth="1"/>
    <col min="29" max="29" width="8.67" hidden="false" outlineLevel="1" customWidth="1"/>
    <col min="30" max="30" width="8.67" hidden="false" outlineLevel="1" customWidth="1"/>
    <col min="31" max="31" width="8.67" hidden="false" outlineLevel="1" customWidth="1"/>
    <col min="32" max="32" width="8.67" hidden="false" outlineLevel="1" customWidth="1"/>
    <col min="33" max="33" width="8.67" hidden="false" outlineLevel="1" customWidth="1"/>
    <col min="34" max="34" width="8.67" hidden="false" outlineLevel="1" customWidth="1"/>
    <col min="35" max="35" width="8.67" hidden="false" outlineLevel="1" customWidth="1"/>
    <col min="36" max="36" width="8.67" hidden="false" outlineLevel="1" customWidth="1"/>
    <col min="37" max="37" width="8.67" hidden="false" outlineLevel="1" customWidth="1"/>
    <col min="38" max="38" width="8.67" hidden="false" outlineLevel="1" customWidth="1"/>
    <col min="39" max="39" width="8.67" hidden="false" outlineLevel="1" customWidth="1"/>
    <col min="40" max="40" width="8.67" hidden="false" outlineLevel="1" customWidth="1"/>
    <col min="41" max="41" width="8.67" hidden="false" outlineLevel="1" customWidth="1"/>
    <col min="42" max="42" width="8.67" hidden="false" outlineLevel="1" customWidth="1"/>
    <col min="43" max="43" width="8.67" hidden="false" outlineLevel="1" customWidth="1"/>
    <col min="44" max="44" width="8.67" hidden="false" outlineLevel="1" customWidth="1"/>
    <col min="45" max="45" width="8.67" hidden="false" outlineLevel="1" customWidth="1"/>
    <col min="46" max="46" width="8.67" hidden="false" outlineLevel="1" customWidth="1"/>
    <col min="47" max="47" width="8.67" hidden="false" outlineLevel="1" customWidth="1"/>
    <col min="48" max="48" width="8.67" hidden="false" outlineLevel="1" customWidth="1"/>
    <col min="49" max="49" width="8.67" hidden="false" outlineLevel="1" customWidth="1"/>
    <col min="50" max="50" width="8.67" hidden="false" outlineLevel="1" customWidth="1"/>
    <col min="51" max="51" width="8.67" hidden="false" outlineLevel="1" customWidth="1"/>
    <col min="52" max="52" width="8.67" hidden="false" outlineLevel="1" customWidth="1"/>
    <col min="53" max="53" width="8.67" hidden="false" outlineLevel="1" customWidth="1"/>
    <col min="54" max="54" width="8.67" hidden="false" outlineLevel="1" customWidth="1"/>
    <col min="55" max="55" width="8.67" hidden="false" outlineLevel="1" customWidth="1"/>
    <col min="56" max="56" width="8.67" hidden="false" outlineLevel="1" customWidth="1"/>
    <col min="57" max="57" width="8.67" hidden="false" outlineLevel="1" customWidth="1"/>
    <col min="58" max="58" width="8.67" hidden="false" outlineLevel="1" customWidth="1"/>
    <col min="59" max="59" width="8.67" hidden="false" outlineLevel="1" customWidth="1"/>
    <col min="60" max="60" width="8.67" hidden="false" outlineLevel="1" customWidth="1"/>
    <col min="61" max="61" width="8.67" hidden="false" outlineLevel="1" customWidth="1"/>
    <col min="62" max="62" width="8.67" hidden="false" outlineLevel="1" customWidth="1"/>
    <col min="63" max="63" width="8.67" hidden="false" outlineLevel="1" customWidth="1"/>
    <col min="64" max="64" width="8.67" hidden="false" outlineLevel="1" customWidth="1"/>
    <col min="65" max="65" width="8.67" hidden="false" outlineLevel="1" customWidth="1"/>
    <col min="66" max="66" width="8.67" hidden="false" outlineLevel="1" customWidth="1"/>
    <col min="67" max="67" width="8.67" hidden="false" outlineLevel="1" customWidth="1"/>
    <col min="68" max="68" width="8.67" hidden="false" outlineLevel="1" customWidth="1"/>
    <col min="69" max="69" width="8.67" hidden="false" outlineLevel="1" customWidth="1"/>
    <col min="70" max="70" width="8.67" hidden="false" outlineLevel="1" customWidth="1"/>
    <col min="71" max="71" width="8.67" hidden="false" outlineLevel="1" customWidth="1"/>
    <col min="72" max="72" width="8.67" hidden="false" outlineLevel="1" customWidth="1"/>
    <col min="73" max="73" width="8.67" hidden="false" outlineLevel="1" customWidth="1"/>
    <col min="74" max="74" width="8.67" hidden="false" outlineLevel="1" customWidth="1"/>
    <col min="75" max="75" width="8.67" hidden="false" outlineLevel="1" customWidth="1"/>
    <col min="76" max="76" width="8.67" hidden="false" outlineLevel="1" customWidth="1"/>
    <col min="77" max="77" width="8.67" hidden="false" outlineLevel="1" customWidth="1"/>
    <col min="78" max="78" width="8.67" hidden="false" outlineLevel="1" customWidth="1"/>
    <col min="79" max="79" width="8.67" hidden="false" outlineLevel="1" customWidth="1"/>
    <col min="80" max="80" width="8.67" hidden="false" outlineLevel="1" customWidth="1"/>
    <col min="81" max="81" width="8.67" hidden="false" outlineLevel="1" customWidth="1"/>
    <col min="82" max="82" width="8.67" hidden="false" outlineLevel="1" customWidth="1"/>
    <col min="83" max="83" width="8.67" hidden="false" outlineLevel="1" customWidth="1"/>
    <col min="84" max="84" width="8.67" hidden="false" outlineLevel="1" customWidth="1"/>
    <col min="85" max="85" width="8.67" hidden="false" outlineLevel="1" customWidth="1"/>
    <col min="86" max="86" width="8.67" hidden="false" outlineLevel="1" customWidth="1"/>
    <col min="87" max="87" width="8.67" hidden="false" outlineLevel="1" customWidth="1"/>
    <col min="88" max="88" width="8.67" hidden="false" outlineLevel="1" customWidth="1"/>
    <col min="89" max="89" width="8.67" hidden="false" outlineLevel="1" customWidth="1"/>
    <col min="90" max="90" width="8.67" hidden="false" outlineLevel="1" customWidth="1"/>
    <col min="91" max="91" width="8.67" hidden="false" outlineLevel="1" customWidth="1"/>
    <col min="92" max="92" width="8.67" hidden="false" outlineLevel="1" customWidth="1"/>
    <col min="93" max="93" width="8.67" hidden="false" outlineLevel="1" customWidth="1"/>
    <col min="94" max="94" width="8.67" hidden="false" outlineLevel="1" customWidth="1"/>
    <col min="95" max="95" width="8.67" hidden="false" outlineLevel="1" customWidth="1"/>
    <col min="96" max="96" width="8.67" hidden="false" outlineLevel="1" customWidth="1"/>
    <col min="97" max="97" width="8.67" hidden="false" outlineLevel="1" customWidth="1"/>
    <col min="98" max="98" width="8.67" hidden="false" outlineLevel="1" customWidth="1"/>
    <col min="99" max="99" width="8.67" hidden="false" outlineLevel="1" customWidth="1"/>
    <col min="100" max="100" width="8.67" hidden="false" outlineLevel="1" customWidth="1"/>
    <col min="101" max="101" width="8.67" hidden="false" outlineLevel="1" customWidth="1"/>
    <col min="102" max="102" width="8.67" hidden="false" outlineLevel="1" customWidth="1"/>
    <col min="103" max="103" width="8.67" hidden="false" outlineLevel="1" customWidth="1"/>
    <col min="104" max="104" width="8.67" hidden="false" outlineLevel="1" customWidth="1"/>
    <col min="105" max="105" width="8.67" hidden="false" outlineLevel="1" customWidth="1"/>
    <col min="106" max="106" width="8.67" hidden="false" outlineLevel="1" customWidth="1"/>
    <col min="107" max="107" width="8.67" hidden="false" outlineLevel="1" customWidth="1"/>
    <col min="108" max="108" width="8.67" hidden="false" outlineLevel="1" customWidth="1"/>
    <col min="109" max="109" width="8.67" hidden="false" outlineLevel="1" customWidth="1"/>
    <col min="110" max="110" width="8.67" hidden="false" outlineLevel="1" customWidth="1"/>
    <col min="111" max="111" width="8.67" hidden="false" outlineLevel="1" customWidth="1"/>
    <col min="112" max="112" width="8.67" hidden="false" outlineLevel="1" customWidth="1"/>
    <col min="113" max="113" width="8.67" hidden="false" outlineLevel="1" customWidth="1"/>
    <col min="114" max="114" width="8.67" hidden="false" outlineLevel="1" customWidth="1"/>
    <col min="115" max="115" width="8.67" hidden="false" outlineLevel="1" customWidth="1"/>
    <col min="116" max="116" width="8.67" hidden="false" outlineLevel="1" customWidth="1"/>
    <col min="117" max="117" width="8.67" hidden="false" outlineLevel="1" customWidth="1"/>
    <col min="118" max="118" width="8.67" hidden="false" outlineLevel="1" customWidth="1"/>
    <col min="119" max="119" width="8.67" hidden="false" outlineLevel="1" customWidth="1"/>
    <col min="120" max="120" width="8.67" hidden="false" outlineLevel="1" customWidth="1"/>
    <col min="121" max="121" width="8.67" hidden="false" outlineLevel="1" customWidth="1"/>
    <col min="122" max="122" width="8.67" hidden="false" outlineLevel="1" customWidth="1"/>
    <col min="123" max="123" width="8.67" hidden="false" outlineLevel="1" customWidth="1"/>
    <col min="124" max="124" width="8.67" hidden="false" outlineLevel="1" customWidth="1"/>
    <col min="125" max="125" width="8.67" hidden="false" outlineLevel="1" customWidth="1"/>
    <col min="126" max="126" width="8.67" hidden="false" outlineLevel="1" customWidth="1"/>
    <col min="127" max="127" width="8.67" hidden="false" outlineLevel="1" customWidth="1"/>
    <col min="128" max="128" width="8.67" hidden="false" outlineLevel="1" customWidth="1"/>
    <col min="129" max="129" width="8.67" hidden="false" outlineLevel="1" customWidth="1"/>
    <col min="130" max="130" width="8.67" hidden="false" outlineLevel="1" customWidth="1"/>
    <col min="131" max="131" width="8.67" hidden="false" outlineLevel="1" customWidth="1"/>
    <col min="132" max="132" width="8.67" hidden="false" outlineLevel="1" customWidth="1"/>
    <col min="133" max="133" width="8.67" hidden="false" outlineLevel="1" customWidth="1"/>
    <col min="134" max="134" width="8.67" hidden="false" outlineLevel="1" customWidth="1"/>
    <col min="135" max="135" width="8.67" hidden="false" outlineLevel="1" customWidth="1"/>
    <col min="136" max="136" width="8.67" hidden="false" outlineLevel="1" customWidth="1"/>
    <col min="137" max="137" width="8.67" hidden="false" outlineLevel="1" customWidth="1"/>
    <col min="138" max="138" width="8.67" hidden="false" outlineLevel="1" customWidth="1"/>
    <col min="139" max="139" width="8.67" hidden="false" outlineLevel="1" customWidth="1"/>
    <col min="140" max="140" width="8.67" hidden="false" outlineLevel="1" customWidth="1"/>
    <col min="141" max="141" width="8.67" hidden="false" outlineLevel="1" customWidth="1"/>
    <col min="142" max="142" width="8.67" hidden="false" outlineLevel="1" customWidth="1"/>
    <col min="143" max="143" width="8.67" hidden="false" outlineLevel="1" customWidth="1"/>
    <col min="144" max="144" width="8.67" hidden="false" outlineLevel="1" customWidth="1"/>
    <col min="145" max="145" width="8.67" hidden="false" outlineLevel="1" customWidth="1"/>
    <col min="146" max="146" width="8.67" hidden="false" outlineLevel="1" customWidth="1"/>
    <col min="147" max="147" width="8.67" hidden="false" outlineLevel="1" customWidth="1"/>
    <col min="148" max="148" width="8.67" hidden="false" outlineLevel="1" customWidth="1"/>
    <col min="149" max="149" width="8.67" hidden="false" outlineLevel="1" customWidth="1"/>
    <col min="150" max="150" width="8.67" hidden="false" outlineLevel="1" customWidth="1"/>
    <col min="151" max="151" width="8.67" hidden="false" outlineLevel="1" customWidth="1"/>
    <col min="152" max="152" width="8.67" hidden="false" outlineLevel="1" customWidth="1"/>
    <col min="153" max="153" width="8.67" hidden="false" outlineLevel="1" customWidth="1"/>
    <col min="154" max="154" width="8.67" hidden="false" outlineLevel="1" customWidth="1"/>
    <col min="155" max="155" width="8.67" hidden="false" outlineLevel="1" customWidth="1"/>
    <col min="156" max="156" width="8.67" hidden="false" outlineLevel="1" customWidth="1"/>
    <col min="157" max="157" width="8.67" hidden="false" outlineLevel="1" customWidth="1"/>
    <col min="158" max="158" width="8.67" hidden="false" outlineLevel="1" customWidth="1"/>
    <col min="159" max="159" width="8.67" hidden="false" outlineLevel="1" customWidth="1"/>
    <col min="160" max="160" width="8.67" hidden="false" outlineLevel="1" customWidth="1"/>
    <col min="161" max="161" width="8.67" hidden="false" outlineLevel="1" customWidth="1"/>
    <col min="162" max="162" width="8.67" hidden="false" outlineLevel="1" customWidth="1"/>
    <col min="163" max="163" width="8.67" hidden="false" outlineLevel="1" customWidth="1"/>
    <col min="164" max="164" width="8.67" hidden="false" outlineLevel="1" customWidth="1"/>
    <col min="165" max="165" width="8.67" hidden="false" outlineLevel="1" customWidth="1"/>
    <col min="166" max="166" width="8.67" hidden="false" outlineLevel="1" customWidth="1"/>
    <col min="167" max="167" width="8.67" hidden="false" outlineLevel="1" customWidth="1"/>
    <col min="168" max="168" width="8.67" hidden="false" outlineLevel="1" customWidth="1"/>
    <col min="169" max="169" width="8.67" hidden="false" outlineLevel="1" customWidth="1"/>
    <col min="170" max="170" width="8.67" hidden="false" outlineLevel="1" customWidth="1"/>
    <col min="171" max="171" width="8.67" hidden="false" outlineLevel="1" customWidth="1"/>
    <col min="172" max="172" width="8.67" hidden="false" outlineLevel="1" customWidth="1"/>
    <col min="173" max="173" width="8.67" hidden="false" outlineLevel="1" customWidth="1"/>
    <col min="174" max="174" width="8.67" hidden="false" outlineLevel="1" customWidth="1"/>
    <col min="175" max="175" width="8.67" hidden="false" outlineLevel="1" customWidth="1"/>
    <col min="176" max="176" width="8.67" hidden="false" outlineLevel="1" customWidth="1"/>
    <col min="177" max="177" width="8.67" hidden="false" outlineLevel="1" customWidth="1"/>
    <col min="178" max="178" width="8.67" hidden="false" outlineLevel="1" customWidth="1"/>
    <col min="179" max="179" width="8.67" hidden="false" outlineLevel="1" customWidth="1"/>
    <col min="180" max="180" width="8.67" hidden="false" outlineLevel="1" customWidth="1"/>
    <col min="181" max="181" width="8.67" hidden="false" outlineLevel="1" customWidth="1"/>
    <col min="182" max="182" width="8.67" hidden="false" outlineLevel="1" customWidth="1"/>
    <col min="183" max="183" width="8.67" hidden="false" outlineLevel="1" customWidth="1"/>
    <col min="184" max="184" width="8.67" hidden="false" outlineLevel="1" customWidth="1"/>
    <col min="185" max="185" width="8.67" hidden="false" outlineLevel="1" customWidth="1"/>
    <col min="186" max="186" width="8.67" hidden="false" outlineLevel="1" customWidth="1"/>
    <col min="187" max="187" width="8.67" hidden="false" outlineLevel="1" customWidth="1"/>
    <col min="188" max="188" width="8.67" hidden="false" outlineLevel="1" customWidth="1"/>
    <col min="189" max="189" width="8.67" hidden="false" outlineLevel="1" customWidth="1"/>
    <col min="190" max="190" width="8.67" hidden="false" outlineLevel="1" customWidth="1"/>
    <col min="191" max="191" width="8.67" hidden="false" outlineLevel="1" customWidth="1"/>
    <col min="192" max="192" width="8.67" hidden="false" outlineLevel="1" customWidth="1"/>
    <col min="193" max="193" width="8.67" hidden="false" outlineLevel="1" customWidth="1"/>
    <col min="194" max="194" width="8.67" hidden="false" outlineLevel="1" customWidth="1"/>
    <col min="195" max="195" width="8.67" hidden="false" outlineLevel="1" customWidth="1"/>
    <col min="196" max="196" width="8.67" hidden="false" outlineLevel="1" customWidth="1"/>
    <col min="197" max="197" width="8.67" hidden="false" outlineLevel="1" customWidth="1"/>
    <col min="198" max="198" width="8.67" hidden="false" outlineLevel="1" customWidth="1"/>
    <col min="199" max="199" width="8.67" hidden="false" outlineLevel="1" customWidth="1"/>
    <col min="200" max="200" width="8.67" hidden="false" outlineLevel="1" customWidth="1"/>
    <col min="201" max="201" width="8.67" hidden="false" outlineLevel="1" customWidth="1"/>
    <col min="202" max="202" width="8.67" hidden="false" outlineLevel="1" customWidth="1"/>
    <col min="203" max="203" width="8.67" hidden="false" outlineLevel="1" customWidth="1"/>
    <col min="204" max="204" width="8.67" hidden="false" outlineLevel="1" customWidth="1"/>
    <col min="205" max="205" width="8.67" hidden="false" outlineLevel="1" customWidth="1"/>
    <col min="206" max="206" width="8.67" hidden="false" outlineLevel="1" customWidth="1"/>
    <col min="207" max="207" width="8.67" hidden="false" outlineLevel="1" customWidth="1"/>
    <col min="208" max="208" width="8.67" hidden="false" outlineLevel="1" customWidth="1"/>
    <col min="209" max="209" width="8.67" hidden="false" outlineLevel="1" customWidth="1"/>
    <col min="210" max="210" width="8.67" hidden="false" outlineLevel="1" customWidth="1"/>
    <col min="211" max="211" width="8.67" hidden="false" outlineLevel="1" customWidth="1"/>
    <col min="212" max="212" width="8.67" hidden="false" outlineLevel="1" customWidth="1"/>
    <col min="213" max="213" width="8.67" hidden="false" outlineLevel="1" customWidth="1"/>
    <col min="214" max="214" width="8.67" hidden="false" outlineLevel="1" customWidth="1"/>
    <col min="215" max="215" width="8.67" hidden="false" outlineLevel="1" customWidth="1"/>
    <col min="216" max="216" width="8.67" hidden="false" outlineLevel="1" customWidth="1"/>
    <col min="217" max="217" width="8.67" hidden="false" outlineLevel="1" customWidth="1"/>
    <col min="218" max="218" width="8.67" hidden="false" outlineLevel="1" customWidth="1"/>
    <col min="219" max="219" width="8.67" hidden="false" outlineLevel="1" customWidth="1"/>
    <col min="220" max="220" width="8.67" hidden="false" outlineLevel="1" customWidth="1"/>
    <col min="221" max="221" width="8.67" hidden="false" outlineLevel="1" customWidth="1"/>
    <col min="222" max="222" width="8.67" hidden="false" outlineLevel="1" customWidth="1"/>
    <col min="223" max="223" width="8.67" hidden="false" outlineLevel="1" customWidth="1"/>
    <col min="224" max="224" width="8.67" hidden="false" outlineLevel="1" customWidth="1"/>
    <col min="225" max="225" width="8.67" hidden="false" outlineLevel="1" customWidth="1"/>
    <col min="226" max="226" width="8.67" hidden="false" outlineLevel="1" customWidth="1"/>
    <col min="227" max="227" width="8.67" hidden="false" outlineLevel="1" customWidth="1"/>
    <col min="228" max="228" width="8.67" hidden="false" outlineLevel="1" customWidth="1"/>
    <col min="229" max="229" width="8.67" hidden="false" outlineLevel="1" customWidth="1"/>
    <col min="230" max="230" width="8.67" hidden="false" outlineLevel="1" customWidth="1"/>
    <col min="231" max="231" width="8.67" hidden="false" outlineLevel="1" customWidth="1"/>
    <col min="232" max="232" width="8.67" hidden="false" outlineLevel="1" customWidth="1"/>
    <col min="233" max="233" width="8.67" hidden="false" outlineLevel="1" customWidth="1"/>
    <col min="234" max="234" width="8.67" hidden="false" outlineLevel="1" customWidth="1"/>
    <col min="235" max="235" width="8.67" hidden="false" outlineLevel="1" customWidth="1"/>
    <col min="236" max="236" width="8.67" hidden="false" outlineLevel="1" customWidth="1"/>
    <col min="237" max="237" width="8.67" hidden="false" outlineLevel="1" customWidth="1"/>
    <col min="238" max="238" width="8.67" hidden="false" outlineLevel="1" customWidth="1"/>
    <col min="239" max="239" width="8.67" hidden="false" outlineLevel="1" customWidth="1"/>
    <col min="240" max="240" width="8.67" hidden="false" outlineLevel="1" customWidth="1"/>
    <col min="241" max="241" width="8.67" hidden="false" outlineLevel="1" customWidth="1"/>
    <col min="242" max="242" width="8.67" hidden="false" outlineLevel="1" customWidth="1"/>
    <col min="243" max="243" width="8.67" hidden="false" outlineLevel="1" customWidth="1"/>
    <col min="244" max="244" width="8.67" hidden="false" outlineLevel="1" customWidth="1"/>
    <col min="245" max="245" width="8.67" hidden="false" outlineLevel="1" customWidth="1"/>
    <col min="246" max="246" width="8.67" hidden="false" outlineLevel="1" customWidth="1"/>
    <col min="247" max="247" width="8.67" hidden="false" outlineLevel="1" customWidth="1"/>
    <col min="248" max="248" width="8.67" hidden="false" outlineLevel="1" customWidth="1"/>
    <col min="249" max="249" width="8.67" hidden="false" outlineLevel="1" customWidth="1"/>
    <col min="250" max="250" width="8.67" hidden="false" outlineLevel="1" customWidth="1"/>
    <col min="251" max="251" width="8.67" hidden="false" outlineLevel="1" customWidth="1"/>
    <col min="252" max="252" width="8.67" hidden="false" outlineLevel="1" customWidth="1"/>
    <col min="253" max="253" width="8.67" hidden="false" outlineLevel="1" customWidth="1"/>
    <col min="254" max="254" width="8.67" hidden="false" outlineLevel="1" customWidth="1"/>
    <col min="255" max="255" width="8.67" hidden="false" outlineLevel="1" customWidth="1"/>
    <col min="256" max="256" width="8.67" hidden="false" outlineLevel="1" customWidth="1"/>
    <col min="257" max="257" width="8.67" hidden="false" outlineLevel="1" customWidth="1"/>
    <col min="258" max="258" width="8.67" hidden="false" outlineLevel="1" customWidth="1"/>
    <col min="259" max="259" width="8.67" hidden="false" outlineLevel="1" customWidth="1"/>
    <col min="260" max="260" width="8.67" hidden="false" outlineLevel="1" customWidth="1"/>
    <col min="261" max="261" width="8.67" hidden="false" outlineLevel="1" customWidth="1"/>
    <col min="262" max="262" width="8.67" hidden="false" outlineLevel="1" customWidth="1"/>
    <col min="263" max="263" width="8.67" hidden="false" outlineLevel="1" customWidth="1"/>
    <col min="264" max="264" width="8.67" hidden="false" outlineLevel="1" customWidth="1"/>
    <col min="265" max="265" width="8.67" hidden="false" outlineLevel="1" customWidth="1"/>
    <col min="266" max="266" width="8.67" hidden="false" outlineLevel="1" customWidth="1"/>
    <col min="267" max="267" width="8.67" hidden="false" outlineLevel="1" customWidth="1"/>
    <col min="268" max="268" width="8.67" hidden="false" outlineLevel="1" customWidth="1"/>
    <col min="269" max="269" width="8.67" hidden="false" outlineLevel="1" customWidth="1"/>
    <col min="270" max="270" width="8.67" hidden="false" outlineLevel="1" customWidth="1"/>
    <col min="271" max="271" width="8.67" hidden="false" outlineLevel="1" customWidth="1"/>
    <col min="272" max="272" width="8.67" hidden="false" outlineLevel="1" customWidth="1"/>
    <col min="273" max="273" width="8.67" hidden="false" outlineLevel="1" customWidth="1"/>
    <col min="274" max="274" width="8.67" hidden="false" outlineLevel="1" customWidth="1"/>
    <col min="275" max="275" width="8.67" hidden="false" outlineLevel="1" customWidth="1"/>
    <col min="276" max="276" width="8.67" hidden="false" outlineLevel="1" customWidth="1"/>
    <col min="277" max="277" width="8.67" hidden="false" outlineLevel="1" customWidth="1"/>
    <col min="278" max="278" width="8.67" hidden="false" outlineLevel="1" customWidth="1"/>
    <col min="279" max="279" width="8.67" hidden="false" outlineLevel="1" customWidth="1"/>
    <col min="280" max="280" width="8.67" hidden="false" outlineLevel="1" customWidth="1"/>
    <col min="281" max="281" width="8.67" hidden="false" outlineLevel="1" customWidth="1"/>
    <col min="282" max="282" width="8.67" hidden="false" outlineLevel="1" customWidth="1"/>
    <col min="283" max="283" width="8.67" hidden="false" outlineLevel="1" customWidth="1"/>
    <col min="284" max="284" width="8.67" hidden="false" outlineLevel="1" customWidth="1"/>
    <col min="285" max="285" width="8.67" hidden="false" outlineLevel="1" customWidth="1"/>
    <col min="286" max="286" width="8.67" hidden="false" outlineLevel="1" customWidth="1"/>
    <col min="287" max="287" width="8.67" hidden="false" outlineLevel="1" customWidth="1"/>
    <col min="288" max="288" width="8.67" hidden="false" outlineLevel="1" customWidth="1"/>
    <col min="289" max="289" width="8.67" hidden="false" outlineLevel="1" customWidth="1"/>
    <col min="290" max="290" width="8.67" hidden="false" outlineLevel="1" customWidth="1"/>
    <col min="291" max="291" width="8.67" hidden="false" outlineLevel="1" customWidth="1"/>
    <col min="292" max="292" width="8.67" hidden="false" outlineLevel="1" customWidth="1"/>
    <col min="293" max="293" width="8.67" hidden="false" outlineLevel="1" customWidth="1"/>
    <col min="294" max="294" width="8.67" hidden="false" outlineLevel="1" customWidth="1"/>
    <col min="295" max="295" width="8.67" hidden="false" outlineLevel="1" customWidth="1"/>
    <col min="296" max="296" width="8.67" hidden="false" outlineLevel="1" customWidth="1"/>
    <col min="297" max="297" width="8.67" hidden="false" outlineLevel="1" customWidth="1"/>
    <col min="298" max="298" width="8.67" hidden="false" outlineLevel="1" customWidth="1"/>
    <col min="299" max="299" width="8.67" hidden="false" outlineLevel="1" customWidth="1"/>
    <col min="300" max="300" width="8.67" hidden="false" outlineLevel="1" customWidth="1"/>
    <col min="301" max="301" width="8.67" hidden="false" outlineLevel="1" customWidth="1"/>
    <col min="302" max="302" width="8.67" hidden="false" outlineLevel="1" customWidth="1"/>
    <col min="303" max="303" width="8.67" hidden="false" outlineLevel="1" customWidth="1"/>
    <col min="304" max="304" width="8.67" hidden="false" outlineLevel="1" customWidth="1"/>
    <col min="305" max="305" width="8.67" hidden="false" outlineLevel="1" customWidth="1"/>
    <col min="306" max="306" width="8.67" hidden="false" outlineLevel="1" customWidth="1"/>
    <col min="307" max="307" width="8.67" hidden="false" outlineLevel="1" customWidth="1"/>
    <col min="308" max="308" width="8.67" hidden="false" outlineLevel="1" customWidth="1"/>
    <col min="309" max="309" width="8.67" hidden="false" outlineLevel="1" customWidth="1"/>
    <col min="310" max="310" width="8.67" hidden="false" outlineLevel="1" customWidth="1"/>
    <col min="311" max="311" width="8.67" hidden="false" outlineLevel="1" customWidth="1"/>
    <col min="312" max="312" width="8.67" hidden="false" outlineLevel="1" customWidth="1"/>
    <col min="313" max="313" width="8.67" hidden="false" outlineLevel="1" customWidth="1"/>
    <col min="314" max="314" width="8.67" hidden="false" outlineLevel="1" customWidth="1"/>
    <col min="315" max="315" width="8.67" hidden="false" outlineLevel="1" customWidth="1"/>
    <col min="316" max="316" width="8.67" hidden="false" outlineLevel="1" customWidth="1"/>
    <col min="317" max="317" width="8.67" hidden="false" outlineLevel="1" customWidth="1"/>
    <col min="318" max="318" width="8.67" hidden="false" outlineLevel="1" customWidth="1"/>
    <col min="319" max="319" width="8.67" hidden="false" outlineLevel="1" customWidth="1"/>
    <col min="320" max="320" width="8.67" hidden="false" outlineLevel="1" customWidth="1"/>
    <col min="321" max="321" width="8.67" hidden="false" outlineLevel="1" customWidth="1"/>
    <col min="322" max="322" width="8.67" hidden="false" outlineLevel="1" customWidth="1"/>
    <col min="323" max="323" width="8.67" hidden="false" outlineLevel="1" customWidth="1"/>
    <col min="324" max="324" width="8.67" hidden="false" outlineLevel="1" customWidth="1"/>
    <col min="325" max="325" width="8.67" hidden="false" outlineLevel="1" customWidth="1"/>
    <col min="326" max="326" width="8.67" hidden="false" outlineLevel="1" customWidth="1"/>
    <col min="327" max="327" width="8.67" hidden="false" outlineLevel="1" customWidth="1"/>
    <col min="328" max="328" width="8.67" hidden="false" outlineLevel="1" customWidth="1"/>
    <col min="329" max="329" width="8.67" hidden="false" outlineLevel="1" customWidth="1"/>
    <col min="330" max="330" width="8.67" hidden="false" outlineLevel="1" customWidth="1"/>
    <col min="331" max="331" width="8.67" hidden="false" outlineLevel="1" customWidth="1"/>
    <col min="332" max="332" width="8.67" hidden="false" outlineLevel="1" customWidth="1"/>
    <col min="333" max="333" width="8.67" hidden="false" outlineLevel="1" customWidth="1"/>
    <col min="334" max="334" width="8.67" hidden="false" outlineLevel="1" customWidth="1"/>
    <col min="335" max="335" width="8.67" hidden="false" outlineLevel="1" customWidth="1"/>
    <col min="336" max="336" width="8.67" hidden="false" outlineLevel="1" customWidth="1"/>
    <col min="337" max="337" width="8.67" hidden="false" outlineLevel="1" customWidth="1"/>
    <col min="338" max="338" width="8.67" hidden="false" outlineLevel="1" customWidth="1"/>
    <col min="339" max="339" width="8.67" hidden="false" outlineLevel="1" customWidth="1"/>
    <col min="340" max="340" width="8.67" hidden="false" outlineLevel="1" customWidth="1"/>
    <col min="341" max="341" width="8.67" hidden="false" outlineLevel="1" customWidth="1"/>
    <col min="342" max="342" width="8.67" hidden="false" outlineLevel="1" customWidth="1"/>
    <col min="343" max="343" width="8.67" hidden="false" outlineLevel="1" customWidth="1"/>
    <col min="344" max="344" width="8.67" hidden="false" outlineLevel="1" customWidth="1"/>
    <col min="345" max="345" width="8.67" hidden="false" outlineLevel="1" customWidth="1"/>
    <col min="346" max="346" width="8.67" hidden="false" outlineLevel="1" customWidth="1"/>
    <col min="347" max="347" width="8.67" hidden="false" outlineLevel="1" customWidth="1"/>
    <col min="348" max="348" width="8.67" hidden="false" outlineLevel="1" customWidth="1"/>
    <col min="349" max="349" width="8.67" hidden="false" outlineLevel="1" customWidth="1"/>
    <col min="350" max="350" width="8.67" hidden="false" outlineLevel="1" customWidth="1"/>
    <col min="351" max="351" width="8.67" hidden="false" outlineLevel="1" customWidth="1"/>
    <col min="352" max="352" width="8.67" hidden="false" outlineLevel="1" customWidth="1"/>
    <col min="353" max="353" width="8.67" hidden="false" outlineLevel="1" customWidth="1"/>
    <col min="354" max="354" width="8.67" hidden="false" outlineLevel="1" customWidth="1"/>
    <col min="355" max="355" width="8.67" hidden="false" outlineLevel="1" customWidth="1"/>
    <col min="356" max="356" width="8.67" hidden="false" outlineLevel="1" customWidth="1"/>
    <col min="357" max="357" width="8.67" hidden="false" outlineLevel="1" customWidth="1"/>
    <col min="358" max="358" width="8.67" hidden="false" outlineLevel="1" customWidth="1"/>
    <col min="359" max="359" width="8.67" hidden="false" outlineLevel="1" customWidth="1"/>
    <col min="360" max="360" width="8.67" hidden="false" outlineLevel="1" customWidth="1"/>
    <col min="361" max="361" width="8.67" hidden="false" outlineLevel="1" customWidth="1"/>
    <col min="362" max="362" width="8.67" hidden="false" outlineLevel="1" customWidth="1"/>
    <col min="363" max="363" width="8.67" hidden="false" outlineLevel="1" customWidth="1"/>
    <col min="364" max="364" width="8.67" hidden="false" outlineLevel="1" customWidth="1"/>
    <col min="365" max="365" width="8.67" hidden="false" outlineLevel="1" customWidth="1"/>
    <col min="366" max="366" width="8.67" hidden="false" outlineLevel="1" customWidth="1"/>
    <col min="367" max="367" width="8.67" hidden="false" outlineLevel="1" customWidth="1"/>
    <col min="368" max="368" width="8.67" hidden="false" outlineLevel="1" customWidth="1"/>
    <col min="369" max="369" width="8.67" hidden="false" outlineLevel="1" customWidth="1"/>
    <col min="370" max="370" width="8.67" hidden="false" outlineLevel="1" customWidth="1"/>
    <col min="371" max="371" width="8.67" hidden="false" outlineLevel="1" customWidth="1"/>
    <col min="372" max="372" width="8.67" hidden="false" outlineLevel="1" customWidth="1"/>
    <col min="373" max="373" width="8.67" hidden="false" outlineLevel="1" customWidth="1"/>
    <col min="374" max="374" width="8.67" hidden="false" outlineLevel="1" customWidth="1"/>
    <col min="375" max="375" width="8.67" hidden="false" outlineLevel="1" customWidth="1"/>
    <col min="376" max="376" width="8.67" hidden="false" outlineLevel="1" customWidth="1"/>
    <col min="377" max="377" width="8.67" hidden="false" outlineLevel="1" customWidth="1"/>
    <col min="378" max="378" width="8.67" hidden="false" outlineLevel="1" customWidth="1"/>
    <col min="379" max="379" width="8.67" hidden="false" outlineLevel="1" customWidth="1"/>
    <col min="380" max="380" width="8.67" hidden="false" outlineLevel="1" customWidth="1"/>
    <col min="381" max="381" width="8.67" hidden="false" outlineLevel="1" customWidth="1"/>
    <col min="382" max="382" width="8.67" hidden="false" outlineLevel="1" customWidth="1"/>
    <col min="383" max="383" width="8.67" hidden="false" outlineLevel="1" customWidth="1"/>
    <col min="384" max="384" width="8.67" hidden="false" outlineLevel="1" customWidth="1"/>
    <col min="385" max="385" width="8.67" hidden="false" outlineLevel="1" customWidth="1"/>
    <col min="386" max="386" width="8.67" hidden="false" outlineLevel="1" customWidth="1"/>
    <col min="387" max="387" width="8.67" hidden="false" outlineLevel="1" customWidth="1"/>
    <col min="388" max="388" width="8.67" hidden="false" outlineLevel="1" customWidth="1"/>
    <col min="389" max="389" width="8.67" hidden="false" outlineLevel="1" customWidth="1"/>
    <col min="390" max="390" width="8.67" hidden="false" outlineLevel="1" customWidth="1"/>
    <col min="391" max="391" width="8.67" hidden="false" outlineLevel="1" customWidth="1"/>
    <col min="392" max="392" width="8.67" hidden="false" outlineLevel="1" customWidth="1"/>
    <col min="393" max="393" width="8.67" hidden="false" outlineLevel="1" customWidth="1"/>
    <col min="394" max="394" width="8.67" hidden="false" outlineLevel="1" customWidth="1"/>
    <col min="395" max="395" width="8.67" hidden="false" outlineLevel="1" customWidth="1"/>
    <col min="396" max="396" width="8.67" hidden="false" outlineLevel="1" customWidth="1"/>
    <col min="397" max="397" width="8.67" hidden="false" outlineLevel="1" customWidth="1"/>
    <col min="398" max="398" width="8.67" hidden="false" outlineLevel="1" customWidth="1"/>
    <col min="399" max="399" width="8.67" hidden="false" outlineLevel="1" customWidth="1"/>
    <col min="400" max="400" width="8.67" hidden="false" outlineLevel="1" customWidth="1"/>
    <col min="401" max="401" width="8.67" hidden="false" outlineLevel="1" customWidth="1"/>
    <col min="402" max="402" width="8.67" hidden="false" outlineLevel="1" customWidth="1"/>
    <col min="403" max="403" width="8.67" hidden="false" outlineLevel="1" customWidth="1"/>
    <col min="404" max="404" width="8.67" hidden="false" outlineLevel="1" customWidth="1"/>
    <col min="405" max="405" width="8.67" hidden="false" outlineLevel="1" customWidth="1"/>
    <col min="406" max="406" width="8.67" hidden="false" outlineLevel="1" customWidth="1"/>
    <col min="407" max="407" width="8.67" hidden="false" outlineLevel="1" customWidth="1"/>
    <col min="408" max="408" width="8.67" hidden="false" outlineLevel="1" customWidth="1"/>
    <col min="409" max="409" width="8.67" hidden="false" outlineLevel="1" customWidth="1"/>
    <col min="410" max="410" width="8.67" hidden="false" outlineLevel="1" customWidth="1"/>
    <col min="411" max="411" width="8.67" hidden="false" outlineLevel="1" customWidth="1"/>
    <col min="412" max="412" width="8.67" hidden="false" outlineLevel="1" customWidth="1"/>
    <col min="413" max="413" width="8.67" hidden="false" outlineLevel="1" customWidth="1"/>
    <col min="414" max="414" width="8.67" hidden="false" outlineLevel="1" customWidth="1"/>
    <col min="415" max="415" width="8.67" hidden="false" outlineLevel="1" customWidth="1"/>
    <col min="416" max="416" width="8.67" hidden="false" outlineLevel="1" customWidth="1"/>
    <col min="417" max="417" width="8.67" hidden="false" outlineLevel="1" customWidth="1"/>
    <col min="418" max="418" width="8.67" hidden="false" outlineLevel="1" customWidth="1"/>
    <col min="419" max="419" width="8.67" hidden="false" outlineLevel="1" customWidth="1"/>
    <col min="420" max="420" width="8.67" hidden="false" outlineLevel="1" customWidth="1"/>
    <col min="421" max="421" width="8.67" hidden="false" outlineLevel="1" customWidth="1"/>
    <col min="422" max="422" width="8.67" hidden="false" outlineLevel="1" customWidth="1"/>
    <col min="423" max="423" width="8.67" hidden="false" outlineLevel="1" customWidth="1"/>
    <col min="424" max="424" width="8.67" hidden="false" outlineLevel="1" customWidth="1"/>
    <col min="425" max="425" width="8.67" hidden="false" outlineLevel="1" customWidth="1"/>
    <col min="426" max="426" width="8.67" hidden="false" outlineLevel="1" customWidth="1"/>
    <col min="427" max="427" width="8.67" hidden="false" outlineLevel="1" customWidth="1"/>
    <col min="428" max="428" width="8.67" hidden="false" outlineLevel="1" customWidth="1"/>
    <col min="429" max="429" width="8.67" hidden="false" outlineLevel="1" customWidth="1"/>
    <col min="430" max="430" width="8.67" hidden="false" outlineLevel="1" customWidth="1"/>
    <col min="431" max="431" width="8.67" hidden="false" outlineLevel="1" customWidth="1"/>
    <col min="432" max="432" width="8.67" hidden="false" outlineLevel="1" customWidth="1"/>
    <col min="433" max="433" width="8.67" hidden="false" outlineLevel="1" customWidth="1"/>
    <col min="434" max="434" width="8.67" hidden="false" outlineLevel="1" customWidth="1"/>
    <col min="435" max="435" width="8.67" hidden="false" outlineLevel="1" customWidth="1"/>
    <col min="436" max="436" width="8.67" hidden="false" outlineLevel="1" customWidth="1"/>
    <col min="437" max="437" width="8.67" hidden="false" outlineLevel="1" customWidth="1"/>
    <col min="438" max="438" width="8.67" hidden="false" outlineLevel="1" customWidth="1"/>
    <col min="439" max="439" width="8.67" hidden="false" outlineLevel="1" customWidth="1"/>
    <col min="440" max="440" width="8.67" hidden="false" outlineLevel="1" customWidth="1"/>
    <col min="441" max="441" width="8.67" hidden="false" outlineLevel="1" customWidth="1"/>
    <col min="442" max="442" width="8.67" hidden="false" outlineLevel="1" customWidth="1"/>
    <col min="443" max="443" width="8.67" hidden="false" outlineLevel="1" customWidth="1"/>
    <col min="444" max="444" width="8.67" hidden="false" outlineLevel="1" customWidth="1"/>
    <col min="445" max="445" width="8.67" hidden="false" outlineLevel="1" customWidth="1"/>
    <col min="446" max="446" width="8.67" hidden="false" outlineLevel="1" customWidth="1"/>
    <col min="447" max="447" width="8.67" hidden="false" outlineLevel="1" customWidth="1"/>
    <col min="448" max="448" width="8.67" hidden="false" outlineLevel="1" customWidth="1"/>
    <col min="449" max="449" width="8.67" hidden="false" outlineLevel="1" customWidth="1"/>
    <col min="450" max="450" width="8.67" hidden="false" outlineLevel="1" customWidth="1"/>
    <col min="451" max="451" width="8.67" hidden="false" outlineLevel="1" customWidth="1"/>
    <col min="452" max="452" width="8.67" hidden="false" outlineLevel="1" customWidth="1"/>
    <col min="453" max="453" width="8.67" hidden="false" outlineLevel="1" customWidth="1"/>
    <col min="454" max="454" width="8.67" hidden="false" outlineLevel="1" customWidth="1"/>
    <col min="455" max="455" width="8.67" hidden="false" outlineLevel="1" customWidth="1"/>
    <col min="456" max="456" width="8.67" hidden="false" outlineLevel="1" customWidth="1"/>
    <col min="457" max="457" width="8.67" hidden="false" outlineLevel="1" customWidth="1"/>
    <col min="458" max="458" width="8.67" hidden="false" outlineLevel="1" customWidth="1"/>
    <col min="459" max="459" width="8.67" hidden="false" outlineLevel="1" customWidth="1"/>
    <col min="460" max="460" width="8.67" hidden="false" outlineLevel="1" customWidth="1"/>
    <col min="461" max="461" width="8.67" hidden="false" outlineLevel="1" customWidth="1"/>
    <col min="462" max="462" width="8.67" hidden="false" outlineLevel="1" customWidth="1"/>
    <col min="463" max="463" width="8.67" hidden="false" outlineLevel="1" customWidth="1"/>
    <col min="464" max="464" width="8.67" hidden="false" outlineLevel="1" customWidth="1"/>
    <col min="465" max="465" width="8.67" hidden="false" outlineLevel="1" customWidth="1"/>
    <col min="466" max="466" width="8.67" hidden="false" outlineLevel="1" customWidth="1"/>
    <col min="467" max="467" width="8.67" hidden="false" outlineLevel="1" customWidth="1"/>
    <col min="468" max="468" width="8.67" hidden="false" outlineLevel="1" customWidth="1"/>
    <col min="469" max="469" width="8.67" hidden="false" outlineLevel="1" customWidth="1"/>
    <col min="470" max="470" width="8.67" hidden="false" outlineLevel="1" customWidth="1"/>
    <col min="471" max="471" width="8.67" hidden="false" outlineLevel="1" customWidth="1"/>
    <col min="472" max="472" width="8.67" hidden="false" outlineLevel="1" customWidth="1"/>
    <col min="473" max="473" width="8.67" hidden="false" outlineLevel="1" customWidth="1"/>
    <col min="474" max="474" width="8.67" hidden="false" outlineLevel="1" customWidth="1"/>
    <col min="475" max="475" width="8.67" hidden="false" outlineLevel="1" customWidth="1"/>
    <col min="476" max="476" width="8.67" hidden="false" outlineLevel="1" customWidth="1"/>
    <col min="477" max="477" width="8.67" hidden="false" outlineLevel="1" customWidth="1"/>
    <col min="478" max="478" width="8.67" hidden="false" outlineLevel="1" customWidth="1"/>
    <col min="479" max="479" width="8.67" hidden="false" outlineLevel="1" customWidth="1"/>
    <col min="480" max="480" width="8.67" hidden="false" outlineLevel="1" customWidth="1"/>
    <col min="481" max="481" width="8.67" hidden="false" outlineLevel="1" customWidth="1"/>
    <col min="482" max="482" width="8.67" hidden="false" outlineLevel="1" customWidth="1"/>
    <col min="483" max="483" width="8.67" hidden="false" outlineLevel="1" customWidth="1"/>
    <col min="484" max="484" width="8.67" hidden="false" outlineLevel="1" customWidth="1"/>
    <col min="485" max="485" width="8.67" hidden="false" outlineLevel="1" customWidth="1"/>
    <col min="486" max="486" width="8.67" hidden="false" outlineLevel="1" customWidth="1"/>
    <col min="487" max="487" width="8.67" hidden="false" outlineLevel="1" customWidth="1"/>
    <col min="488" max="488" width="8.67" hidden="false" outlineLevel="1" customWidth="1"/>
    <col min="489" max="489" width="8.67" hidden="false" outlineLevel="1" customWidth="1"/>
    <col min="490" max="490" width="8.67" hidden="false" outlineLevel="1" customWidth="1"/>
    <col min="491" max="491" width="8.67" hidden="false" outlineLevel="1" customWidth="1"/>
    <col min="492" max="492" width="8.67" hidden="false" outlineLevel="1" customWidth="1"/>
    <col min="493" max="493" width="8.67" hidden="false" outlineLevel="1" customWidth="1"/>
    <col min="494" max="494" width="8.67" hidden="false" outlineLevel="1" customWidth="1"/>
    <col min="495" max="495" width="8.67" hidden="false" outlineLevel="1" customWidth="1"/>
    <col min="496" max="496" width="8.67" hidden="false" outlineLevel="1" customWidth="1"/>
    <col min="497" max="497" width="8.67" hidden="false" outlineLevel="1" customWidth="1"/>
    <col min="498" max="498" width="8.67" hidden="false" outlineLevel="1" customWidth="1"/>
    <col min="499" max="499" width="8.67" hidden="false" outlineLevel="1" customWidth="1"/>
    <col min="500" max="500" width="8.67" hidden="false" outlineLevel="1" customWidth="1"/>
    <col min="501" max="501" width="8.67" hidden="false" outlineLevel="1" customWidth="1"/>
    <col min="502" max="502" width="8.67" hidden="false" outlineLevel="1" customWidth="1"/>
    <col min="503" max="503" width="8.67" hidden="false" outlineLevel="1" customWidth="1"/>
    <col min="504" max="504" width="8.67" hidden="false" outlineLevel="1" customWidth="1"/>
    <col min="505" max="505" width="8.67" hidden="false" outlineLevel="1" customWidth="1"/>
    <col min="506" max="506" width="8.67" hidden="false" outlineLevel="1" customWidth="1"/>
    <col min="507" max="507" width="8.67" hidden="false" outlineLevel="1" customWidth="1"/>
    <col min="508" max="508" width="8.67" hidden="false" outlineLevel="1" customWidth="1"/>
    <col min="509" max="509" width="8.67" hidden="false" outlineLevel="1" customWidth="1"/>
    <col min="510" max="510" width="8.67" hidden="false" outlineLevel="1" customWidth="1"/>
    <col min="511" max="511" width="8.67" hidden="false" outlineLevel="1" customWidth="1"/>
    <col min="512" max="512" width="8.67" hidden="false" outlineLevel="1" customWidth="1"/>
    <col min="513" max="513" width="8.67" hidden="false" outlineLevel="1" customWidth="1"/>
    <col min="514" max="514" width="8.67" hidden="false" outlineLevel="1" customWidth="1"/>
    <col min="515" max="515" width="8.67" hidden="false" outlineLevel="1" customWidth="1"/>
    <col min="516" max="516" width="8.67" hidden="false" outlineLevel="1" customWidth="1"/>
    <col min="517" max="517" width="8.67" hidden="false" outlineLevel="1" customWidth="1"/>
    <col min="518" max="518" width="8.67" hidden="false" outlineLevel="1" customWidth="1"/>
    <col min="519" max="519" width="8.67" hidden="false" outlineLevel="1" customWidth="1"/>
    <col min="520" max="520" width="8.67" hidden="false" outlineLevel="1" customWidth="1"/>
    <col min="521" max="521" width="8.67" hidden="false" outlineLevel="1" customWidth="1"/>
    <col min="522" max="522" width="8.67" hidden="false" outlineLevel="1" customWidth="1"/>
    <col min="523" max="523" width="8.67" hidden="false" outlineLevel="1" customWidth="1"/>
    <col min="524" max="524" width="8.67" hidden="false" outlineLevel="1" customWidth="1"/>
    <col min="525" max="525" width="8.67" hidden="false" outlineLevel="1" customWidth="1"/>
    <col min="526" max="526" width="8.67" hidden="false" outlineLevel="1" customWidth="1"/>
    <col min="527" max="527" width="8.67" hidden="false" outlineLevel="1" customWidth="1"/>
    <col min="528" max="528" width="8.67" hidden="false" outlineLevel="1" customWidth="1"/>
    <col min="529" max="529" width="8.67" hidden="false" outlineLevel="1" customWidth="1"/>
    <col min="530" max="530" width="8.67" hidden="false" outlineLevel="1" customWidth="1"/>
    <col min="531" max="531" width="8.67" hidden="false" outlineLevel="1" customWidth="1"/>
    <col min="532" max="532" width="8.67" hidden="false" outlineLevel="1" customWidth="1"/>
    <col min="533" max="533" width="8.67" hidden="false" outlineLevel="1" customWidth="1"/>
    <col min="534" max="534" width="8.67" hidden="false" outlineLevel="1" customWidth="1"/>
    <col min="535" max="535" width="8.67" hidden="false" outlineLevel="1" customWidth="1"/>
    <col min="536" max="536" width="8.67" hidden="false" outlineLevel="1" customWidth="1"/>
    <col min="537" max="537" width="8.67" hidden="false" outlineLevel="1" customWidth="1"/>
    <col min="538" max="538" width="8.67" hidden="false" outlineLevel="1" customWidth="1"/>
    <col min="539" max="539" width="8.67" hidden="false" outlineLevel="1" customWidth="1"/>
    <col min="540" max="540" width="8.67" hidden="false" outlineLevel="1" customWidth="1"/>
    <col min="541" max="541" width="8.67" hidden="false" outlineLevel="1" customWidth="1"/>
    <col min="542" max="542" width="8.67" hidden="false" outlineLevel="1" customWidth="1"/>
    <col min="543" max="543" width="8.67" hidden="false" outlineLevel="1" customWidth="1"/>
    <col min="544" max="544" width="8.67" hidden="false" outlineLevel="1" customWidth="1"/>
    <col min="545" max="545" width="8.67" hidden="false" outlineLevel="1" customWidth="1"/>
    <col min="546" max="546" width="8.67" hidden="false" outlineLevel="1" customWidth="1"/>
    <col min="547" max="547" width="8.67" hidden="false" outlineLevel="1" customWidth="1"/>
    <col min="548" max="548" width="8.67" hidden="false" outlineLevel="1" customWidth="1"/>
    <col min="549" max="549" width="8.67" hidden="false" outlineLevel="1" customWidth="1"/>
    <col min="550" max="550" width="8.67" hidden="false" outlineLevel="1" customWidth="1"/>
    <col min="551" max="551" width="8.67" hidden="false" outlineLevel="1" customWidth="1"/>
    <col min="552" max="552" width="8.67" hidden="false" outlineLevel="1" customWidth="1"/>
    <col min="553" max="553" width="8.67" hidden="false" outlineLevel="1" customWidth="1"/>
    <col min="554" max="554" width="8.67" hidden="false" outlineLevel="1" customWidth="1"/>
    <col min="555" max="555" width="8.67" hidden="false" outlineLevel="1" customWidth="1"/>
    <col min="556" max="556" width="8.67" hidden="false" outlineLevel="1" customWidth="1"/>
    <col min="557" max="557" width="8.67" hidden="false" outlineLevel="1" customWidth="1"/>
    <col min="558" max="558" width="8.67" hidden="false" outlineLevel="1" customWidth="1"/>
    <col min="559" max="559" width="8.67" hidden="false" outlineLevel="1" customWidth="1"/>
    <col min="560" max="560" width="8.67" hidden="false" outlineLevel="1" customWidth="1"/>
    <col min="561" max="561" width="8.67" hidden="false" outlineLevel="1" customWidth="1"/>
    <col min="562" max="562" width="8.67" hidden="false" outlineLevel="1" customWidth="1"/>
    <col min="563" max="563" width="8.67" hidden="false" outlineLevel="1" customWidth="1"/>
    <col min="564" max="564" width="8.67" hidden="false" outlineLevel="1" customWidth="1"/>
    <col min="565" max="565" width="8.67" hidden="false" outlineLevel="1" customWidth="1"/>
    <col min="566" max="566" width="8.67" hidden="false" outlineLevel="1" customWidth="1"/>
    <col min="567" max="567" width="8.67" hidden="false" outlineLevel="1" customWidth="1"/>
    <col min="568" max="568" width="8.67" hidden="false" outlineLevel="1" customWidth="1"/>
    <col min="569" max="569" width="8.67" hidden="false" outlineLevel="1" customWidth="1"/>
    <col min="570" max="570" width="8.67" hidden="false" outlineLevel="1" customWidth="1"/>
    <col min="571" max="571" width="8.67" hidden="false" outlineLevel="1" customWidth="1"/>
    <col min="572" max="572" width="8.67" hidden="false" outlineLevel="1" customWidth="1"/>
    <col min="573" max="573" width="8.67" hidden="false" outlineLevel="1" customWidth="1"/>
    <col min="574" max="574" width="8.67" hidden="false" outlineLevel="1" customWidth="1"/>
    <col min="575" max="575" width="8.67" hidden="false" outlineLevel="1" customWidth="1"/>
    <col min="576" max="576" width="8.67" hidden="false" outlineLevel="1" customWidth="1"/>
    <col min="577" max="577" width="8.67" hidden="false" outlineLevel="1" customWidth="1"/>
    <col min="578" max="578" width="8.67" hidden="false" outlineLevel="1" customWidth="1"/>
    <col min="579" max="579" width="8.67" hidden="false" outlineLevel="1" customWidth="1"/>
    <col min="580" max="580" width="8.67" hidden="false" outlineLevel="1" customWidth="1"/>
    <col min="581" max="581" width="8.67" hidden="false" outlineLevel="1" customWidth="1"/>
    <col min="582" max="582" width="8.67" hidden="false" outlineLevel="1" customWidth="1"/>
    <col min="583" max="583" width="8.67" hidden="false" outlineLevel="1" customWidth="1"/>
    <col min="584" max="584" width="8.67" hidden="false" outlineLevel="1" customWidth="1"/>
    <col min="585" max="585" width="8.67" hidden="false" outlineLevel="1" customWidth="1"/>
    <col min="586" max="586" width="8.67" hidden="false" outlineLevel="1" customWidth="1"/>
    <col min="587" max="587" width="8.67" hidden="false" outlineLevel="1" customWidth="1"/>
    <col min="588" max="588" width="8.67" hidden="false" outlineLevel="1" customWidth="1"/>
    <col min="589" max="589" width="8.67" hidden="false" outlineLevel="1" customWidth="1"/>
    <col min="590" max="590" width="8.67" hidden="false" outlineLevel="1" customWidth="1"/>
    <col min="591" max="591" width="8.67" hidden="false" outlineLevel="1" customWidth="1"/>
    <col min="592" max="592" width="8.67" hidden="false" outlineLevel="1" customWidth="1"/>
    <col min="593" max="593" width="8.67" hidden="false" outlineLevel="1" customWidth="1"/>
    <col min="594" max="594" width="8.67" hidden="false" outlineLevel="1" customWidth="1"/>
    <col min="595" max="595" width="8.67" hidden="false" outlineLevel="1" customWidth="1"/>
    <col min="596" max="596" width="8.67" hidden="false" outlineLevel="1" customWidth="1"/>
    <col min="597" max="597" width="8.67" hidden="false" outlineLevel="1" customWidth="1"/>
    <col min="598" max="598" width="8.67" hidden="false" outlineLevel="1" customWidth="1"/>
    <col min="599" max="599" width="8.67" hidden="false" outlineLevel="1" customWidth="1"/>
    <col min="600" max="600" width="8.67" hidden="false" outlineLevel="1" customWidth="1"/>
    <col min="601" max="601" width="8.67" hidden="false" outlineLevel="1" customWidth="1"/>
    <col min="602" max="602" width="8.67" hidden="false" outlineLevel="1" customWidth="1"/>
    <col min="603" max="603" width="8.67" hidden="false" outlineLevel="1" customWidth="1"/>
    <col min="604" max="604" width="8.67" hidden="false" outlineLevel="1" customWidth="1"/>
    <col min="605" max="605" width="8.67" hidden="false" outlineLevel="1" customWidth="1"/>
    <col min="606" max="606" width="8.67" hidden="false" outlineLevel="1" customWidth="1"/>
    <col min="607" max="607" width="8.67" hidden="false" outlineLevel="1" customWidth="1"/>
    <col min="608" max="608" width="8.67" hidden="false" outlineLevel="1" customWidth="1"/>
    <col min="609" max="609" width="8.67" hidden="false" outlineLevel="1" customWidth="1"/>
    <col min="610" max="610" width="8.67" hidden="false" outlineLevel="1" customWidth="1"/>
    <col min="611" max="611" width="8.67" hidden="false" outlineLevel="1" customWidth="1"/>
    <col min="612" max="612" width="8.67" hidden="false" outlineLevel="1" customWidth="1"/>
    <col min="613" max="613" width="8.67" hidden="false" outlineLevel="1" customWidth="1"/>
    <col min="614" max="614" width="8.67" hidden="false" outlineLevel="1" customWidth="1"/>
    <col min="615" max="615" width="8.67" hidden="false" outlineLevel="1" customWidth="1"/>
    <col min="616" max="616" width="8.67" hidden="false" outlineLevel="1" customWidth="1"/>
    <col min="617" max="617" width="8.67" hidden="false" outlineLevel="1" customWidth="1"/>
    <col min="618" max="618" width="8.67" hidden="false" outlineLevel="1" customWidth="1"/>
    <col min="619" max="619" width="8.67" hidden="false" outlineLevel="1" customWidth="1"/>
    <col min="620" max="620" width="8.67" hidden="false" outlineLevel="1" customWidth="1"/>
    <col min="621" max="621" width="8.67" hidden="false" outlineLevel="1" customWidth="1"/>
    <col min="622" max="622" width="8.67" hidden="false" outlineLevel="1" customWidth="1"/>
    <col min="623" max="623" width="8.67" hidden="false" outlineLevel="1" customWidth="1"/>
    <col min="624" max="624" width="8.67" hidden="false" outlineLevel="1" customWidth="1"/>
    <col min="625" max="625" width="8.67" hidden="false" outlineLevel="1" customWidth="1"/>
    <col min="626" max="626" width="8.67" hidden="false" outlineLevel="1" customWidth="1"/>
    <col min="627" max="627" width="8.67" hidden="false" outlineLevel="1" customWidth="1"/>
    <col min="628" max="628" width="8.67" hidden="false" outlineLevel="1" customWidth="1"/>
    <col min="629" max="629" width="8.67" hidden="false" outlineLevel="1" customWidth="1"/>
    <col min="630" max="630" width="8.67" hidden="false" outlineLevel="1" customWidth="1"/>
    <col min="631" max="631" width="8.67" hidden="false" outlineLevel="1" customWidth="1"/>
    <col min="632" max="632" width="8.67" hidden="false" outlineLevel="1" customWidth="1"/>
    <col min="633" max="633" width="8.67" hidden="false" outlineLevel="1" customWidth="1"/>
    <col min="634" max="634" width="8.67" hidden="false" outlineLevel="1" customWidth="1"/>
    <col min="635" max="635" width="8.67" hidden="false" outlineLevel="1" customWidth="1"/>
    <col min="636" max="636" width="8.67" hidden="false" outlineLevel="1" customWidth="1"/>
    <col min="637" max="637" width="8.67" hidden="false" outlineLevel="1" customWidth="1"/>
    <col min="638" max="638" width="8.67" hidden="false" outlineLevel="1" customWidth="1"/>
    <col min="639" max="639" width="8.67" hidden="false" outlineLevel="1" customWidth="1"/>
    <col min="640" max="640" width="8.67" hidden="false" outlineLevel="1" customWidth="1"/>
    <col min="641" max="641" width="8.67" hidden="false" outlineLevel="1" customWidth="1"/>
    <col min="642" max="642" width="8.67" hidden="false" outlineLevel="1" customWidth="1"/>
    <col min="643" max="643" width="8.67" hidden="false" outlineLevel="1" customWidth="1"/>
    <col min="644" max="644" width="8.67" hidden="false" outlineLevel="1" customWidth="1"/>
    <col min="645" max="645" width="8.67" hidden="false" outlineLevel="1" customWidth="1"/>
    <col min="646" max="646" width="8.67" hidden="false" outlineLevel="1" customWidth="1"/>
    <col min="647" max="647" width="8.67" hidden="false" outlineLevel="1" customWidth="1"/>
    <col min="648" max="648" width="8.67" hidden="false" outlineLevel="1" customWidth="1"/>
    <col min="649" max="649" width="8.67" hidden="false" outlineLevel="1" customWidth="1"/>
    <col min="650" max="650" width="8.67" hidden="false" outlineLevel="1" customWidth="1"/>
    <col min="651" max="651" width="8.67" hidden="false" outlineLevel="1" customWidth="1"/>
    <col min="652" max="652" width="8.67" hidden="false" outlineLevel="1" customWidth="1"/>
    <col min="653" max="653" width="8.67" hidden="false" outlineLevel="1" customWidth="1"/>
    <col min="654" max="654" width="8.67" hidden="false" outlineLevel="1" customWidth="1"/>
    <col min="655" max="655" width="8.67" hidden="false" outlineLevel="1" customWidth="1"/>
    <col min="656" max="656" width="8.67" hidden="false" outlineLevel="1" customWidth="1"/>
    <col min="657" max="657" width="8.67" hidden="false" outlineLevel="1" customWidth="1"/>
    <col min="658" max="658" width="8.67" hidden="false" outlineLevel="1" customWidth="1"/>
    <col min="659" max="659" width="8.67" hidden="false" outlineLevel="1" customWidth="1"/>
    <col min="660" max="660" width="8.67" hidden="false" outlineLevel="1" customWidth="1"/>
    <col min="661" max="661" width="8.67" hidden="false" outlineLevel="1" customWidth="1"/>
    <col min="662" max="662" width="8.67" hidden="false" outlineLevel="1" customWidth="1"/>
    <col min="663" max="663" width="8.67" hidden="false" outlineLevel="1" customWidth="1"/>
    <col min="664" max="664" width="8.67" hidden="false" outlineLevel="1" customWidth="1"/>
    <col min="665" max="665" width="8.67" hidden="false" outlineLevel="1" customWidth="1"/>
    <col min="666" max="666" width="8.67" hidden="false" outlineLevel="1" customWidth="1"/>
    <col min="667" max="667" width="8.67" hidden="false" outlineLevel="1" customWidth="1"/>
    <col min="668" max="668" width="8.67" hidden="false" outlineLevel="1" customWidth="1"/>
    <col min="669" max="669" width="8.67" hidden="false" outlineLevel="1" customWidth="1"/>
    <col min="670" max="670" width="8.67" hidden="false" outlineLevel="1" customWidth="1"/>
    <col min="671" max="671" width="8.67" hidden="false" outlineLevel="1" customWidth="1"/>
    <col min="672" max="672" width="8.67" hidden="false" outlineLevel="1" customWidth="1"/>
    <col min="673" max="673" width="8.67" hidden="false" outlineLevel="1" customWidth="1"/>
    <col min="674" max="674" width="8.67" hidden="false" outlineLevel="1" customWidth="1"/>
    <col min="675" max="675" width="8.67" hidden="false" outlineLevel="1" customWidth="1"/>
    <col min="676" max="676" width="8.67" hidden="false" outlineLevel="1" customWidth="1"/>
    <col min="677" max="677" width="8.67" hidden="false" outlineLevel="1" customWidth="1"/>
    <col min="678" max="678" width="8.67" hidden="false" outlineLevel="1" customWidth="1"/>
    <col min="679" max="679" width="8.67" hidden="false" outlineLevel="1" customWidth="1"/>
    <col min="680" max="680" width="8.67" hidden="false" outlineLevel="1" customWidth="1"/>
    <col min="681" max="681" width="8.67" hidden="false" outlineLevel="1" customWidth="1"/>
    <col min="682" max="682" width="8.67" hidden="false" outlineLevel="1" customWidth="1"/>
    <col min="683" max="683" width="8.67" hidden="false" outlineLevel="1" customWidth="1"/>
    <col min="684" max="684" width="8.67" hidden="false" outlineLevel="1" customWidth="1"/>
    <col min="685" max="685" width="8.67" hidden="false" outlineLevel="1" customWidth="1"/>
    <col min="686" max="686" width="8.67" hidden="false" outlineLevel="1" customWidth="1"/>
    <col min="687" max="687" width="8.67" hidden="false" outlineLevel="1" customWidth="1"/>
    <col min="688" max="688" width="8.67" hidden="false" outlineLevel="1" customWidth="1"/>
    <col min="689" max="689" width="8.67" hidden="false" outlineLevel="1" customWidth="1"/>
    <col min="690" max="690" width="8.67" hidden="false" outlineLevel="1" customWidth="1"/>
    <col min="691" max="691" width="8.67" hidden="false" outlineLevel="1" customWidth="1"/>
    <col min="692" max="692" width="8.67" hidden="false" outlineLevel="1" customWidth="1"/>
    <col min="693" max="693" width="8.67" hidden="false" outlineLevel="1" customWidth="1"/>
    <col min="694" max="694" width="8.67" hidden="false" outlineLevel="1" customWidth="1"/>
    <col min="695" max="695" width="8.67" hidden="false" outlineLevel="1" customWidth="1"/>
    <col min="696" max="696" width="8.67" hidden="false" outlineLevel="1" customWidth="1"/>
    <col min="697" max="697" width="8.67" hidden="false" outlineLevel="1" customWidth="1"/>
    <col min="698" max="698" width="8.67" hidden="false" outlineLevel="1" customWidth="1"/>
    <col min="699" max="699" width="8.67" hidden="false" outlineLevel="1" customWidth="1"/>
    <col min="700" max="700" width="8.67" hidden="false" outlineLevel="1" customWidth="1"/>
    <col min="701" max="701" width="8.67" hidden="false" outlineLevel="1" customWidth="1"/>
    <col min="702" max="702" width="8.67" hidden="false" outlineLevel="1" customWidth="1"/>
    <col min="703" max="703" width="8.67" hidden="false" outlineLevel="1" customWidth="1"/>
    <col min="704" max="704" width="8.67" hidden="false" outlineLevel="1" customWidth="1"/>
    <col min="705" max="705" width="8.67" hidden="false" outlineLevel="1" customWidth="1"/>
    <col min="706" max="706" width="8.67" hidden="false" outlineLevel="1" customWidth="1"/>
    <col min="707" max="707" width="8.67" hidden="false" outlineLevel="1" customWidth="1"/>
    <col min="708" max="708" width="8.67" hidden="false" outlineLevel="1" customWidth="1"/>
    <col min="709" max="709" width="8.67" hidden="false" outlineLevel="1" customWidth="1"/>
    <col min="710" max="710" width="8.67" hidden="false" outlineLevel="1" customWidth="1"/>
    <col min="711" max="711" width="8.67" hidden="false" outlineLevel="1" customWidth="1"/>
    <col min="712" max="712" width="8.67" hidden="false" outlineLevel="1" customWidth="1"/>
    <col min="713" max="713" width="8.67" hidden="false" outlineLevel="1" customWidth="1"/>
    <col min="714" max="714" width="8.67" hidden="false" outlineLevel="1" customWidth="1"/>
    <col min="715" max="715" width="8.67" hidden="false" outlineLevel="1" customWidth="1"/>
    <col min="716" max="716" width="8.67" hidden="false" outlineLevel="1" customWidth="1"/>
    <col min="717" max="717" width="8.67" hidden="false" outlineLevel="1" customWidth="1"/>
    <col min="718" max="718" width="8.67" hidden="false" outlineLevel="1" customWidth="1"/>
    <col min="719" max="719" width="8.67" hidden="false" outlineLevel="1" customWidth="1"/>
    <col min="720" max="720" width="8.67" hidden="false" outlineLevel="1" customWidth="1"/>
    <col min="721" max="721" width="8.67" hidden="false" outlineLevel="1" customWidth="1"/>
    <col min="722" max="722" width="8.67" hidden="false" outlineLevel="1" customWidth="1"/>
    <col min="723" max="723" width="8.67" hidden="false" outlineLevel="1" customWidth="1"/>
    <col min="724" max="724" width="8.67" hidden="false" outlineLevel="1" customWidth="1"/>
    <col min="725" max="725" width="8.67" hidden="false" outlineLevel="1" customWidth="1"/>
    <col min="726" max="726" width="8.67" hidden="false" outlineLevel="1" customWidth="1"/>
    <col min="727" max="727" width="8.67" hidden="false" outlineLevel="1" customWidth="1"/>
    <col min="728" max="728" width="8.67" hidden="false" outlineLevel="1" customWidth="1"/>
    <col min="729" max="729" width="8.67" hidden="false" outlineLevel="1" customWidth="1"/>
    <col min="730" max="730" width="8.67" hidden="false" outlineLevel="1" customWidth="1"/>
    <col min="731" max="731" width="8.67" hidden="false" outlineLevel="1" customWidth="1"/>
    <col min="732" max="732" width="8.67" hidden="false" outlineLevel="1" customWidth="1"/>
    <col min="733" max="733" width="8.67" hidden="false" outlineLevel="1" customWidth="1"/>
    <col min="734" max="734" width="8.67" hidden="false" outlineLevel="1" customWidth="1"/>
    <col min="735" max="735" width="8.67" hidden="false" outlineLevel="1" customWidth="1"/>
    <col min="736" max="736" width="8.67" hidden="false" outlineLevel="1" customWidth="1"/>
    <col min="737" max="737" width="8.67" hidden="false" outlineLevel="1" customWidth="1"/>
    <col min="738" max="738" width="8.67" hidden="false" outlineLevel="1" customWidth="1"/>
    <col min="739" max="739" width="8.67" hidden="false" outlineLevel="1" customWidth="1"/>
    <col min="740" max="740" width="8.67" hidden="false" outlineLevel="1" customWidth="1"/>
    <col min="741" max="741" width="8.67" hidden="false" outlineLevel="1" customWidth="1"/>
    <col min="742" max="742" width="8.67" hidden="false" outlineLevel="1" customWidth="1"/>
    <col min="743" max="743" width="8.67" hidden="false" outlineLevel="1" customWidth="1"/>
    <col min="744" max="744" width="8.67" hidden="false" outlineLevel="1" customWidth="1"/>
    <col min="745" max="745" width="8.67" hidden="false" outlineLevel="1" customWidth="1"/>
    <col min="746" max="746" width="8.67" hidden="false" outlineLevel="1" customWidth="1"/>
    <col min="747" max="747" width="8.67" hidden="false" outlineLevel="1" customWidth="1"/>
    <col min="748" max="748" width="8.67" hidden="false" outlineLevel="1" customWidth="1"/>
    <col min="749" max="749" width="8.67" hidden="false" outlineLevel="1" customWidth="1"/>
    <col min="750" max="750" width="8.67" hidden="false" outlineLevel="1" customWidth="1"/>
    <col min="751" max="751" width="8.67" hidden="false" outlineLevel="1" customWidth="1"/>
    <col min="752" max="752" width="8.67" hidden="false" outlineLevel="1" customWidth="1"/>
    <col min="753" max="753" width="8.67" hidden="false" outlineLevel="1" customWidth="1"/>
    <col min="754" max="754" width="8.67" hidden="false" outlineLevel="1" customWidth="1"/>
    <col min="755" max="755" width="8.67" hidden="false" outlineLevel="1" customWidth="1"/>
    <col min="756" max="756" width="8.67" hidden="false" outlineLevel="1" customWidth="1"/>
    <col min="757" max="757" width="8.67" hidden="false" outlineLevel="1" customWidth="1"/>
    <col min="758" max="758" width="8.67" hidden="false" outlineLevel="1" customWidth="1"/>
    <col min="759" max="759" width="8.67" hidden="false" outlineLevel="1" customWidth="1"/>
    <col min="760" max="760" width="8.67" hidden="false" outlineLevel="1" customWidth="1"/>
    <col min="761" max="761" width="8.67" hidden="false" outlineLevel="1" customWidth="1"/>
    <col min="762" max="762" width="8.67" hidden="false" outlineLevel="1" customWidth="1"/>
    <col min="763" max="763" width="8.67" hidden="false" outlineLevel="1" customWidth="1"/>
    <col min="764" max="764" width="8.67" hidden="false" outlineLevel="1" customWidth="1"/>
    <col min="765" max="765" width="8.67" hidden="false" outlineLevel="1" customWidth="1"/>
    <col min="766" max="766" width="8.67" hidden="false" outlineLevel="1" customWidth="1"/>
    <col min="767" max="767" width="8.67" hidden="false" outlineLevel="1" customWidth="1"/>
    <col min="768" max="768" width="8.67" hidden="false" outlineLevel="1" customWidth="1"/>
    <col min="769" max="769" width="8.67" hidden="false" outlineLevel="1" customWidth="1"/>
    <col min="770" max="770" width="8.67" hidden="false" outlineLevel="1" customWidth="1"/>
    <col min="771" max="771" width="8.67" hidden="false" outlineLevel="1" customWidth="1"/>
    <col min="772" max="772" width="8.67" hidden="false" outlineLevel="1" customWidth="1"/>
    <col min="773" max="773" width="8.67" hidden="false" outlineLevel="1" customWidth="1"/>
    <col min="774" max="774" width="8.67" hidden="false" outlineLevel="1" customWidth="1"/>
    <col min="775" max="775" width="8.67" hidden="false" outlineLevel="1" customWidth="1"/>
    <col min="776" max="776" width="8.67" hidden="false" outlineLevel="1" customWidth="1"/>
    <col min="777" max="777" width="8.67" hidden="false" outlineLevel="1" customWidth="1"/>
    <col min="778" max="778" width="8.67" hidden="false" outlineLevel="1" customWidth="1"/>
    <col min="779" max="779" width="8.67" hidden="false" outlineLevel="1" customWidth="1"/>
    <col min="780" max="780" width="8.67" hidden="false" outlineLevel="1" customWidth="1"/>
    <col min="781" max="781" width="8.67" hidden="false" outlineLevel="1" customWidth="1"/>
    <col min="782" max="782" width="8.67" hidden="false" outlineLevel="1" customWidth="1"/>
    <col min="783" max="783" width="8.67" hidden="false" outlineLevel="1" customWidth="1"/>
    <col min="784" max="784" width="8.67" hidden="false" outlineLevel="1" customWidth="1"/>
    <col min="785" max="785" width="8.67" hidden="false" outlineLevel="1" customWidth="1"/>
    <col min="786" max="786" width="8.67" hidden="false" outlineLevel="1" customWidth="1"/>
    <col min="787" max="787" width="8.67" hidden="false" outlineLevel="1" customWidth="1"/>
    <col min="788" max="788" width="8.67" hidden="false" outlineLevel="1" customWidth="1"/>
    <col min="789" max="789" width="8.67" hidden="false" outlineLevel="1" customWidth="1"/>
    <col min="790" max="790" width="8.67" hidden="false" outlineLevel="1" customWidth="1"/>
    <col min="791" max="791" width="8.67" hidden="false" outlineLevel="1" customWidth="1"/>
    <col min="792" max="792" width="8.67" hidden="false" outlineLevel="1" customWidth="1"/>
    <col min="793" max="793" width="8.67" hidden="false" outlineLevel="1" customWidth="1"/>
    <col min="794" max="794" width="8.67" hidden="false" outlineLevel="1" customWidth="1"/>
    <col min="795" max="795" width="8.67" hidden="false" outlineLevel="1" customWidth="1"/>
    <col min="796" max="796" width="8.67" hidden="false" outlineLevel="1" customWidth="1"/>
    <col min="797" max="797" width="8.67" hidden="false" outlineLevel="1" customWidth="1"/>
    <col min="798" max="798" width="8.67" hidden="false" outlineLevel="1" customWidth="1"/>
    <col min="799" max="799" width="8.67" hidden="false" outlineLevel="1" customWidth="1"/>
    <col min="800" max="800" width="8.67" hidden="false" outlineLevel="1" customWidth="1"/>
    <col min="801" max="801" width="8.67" hidden="false" outlineLevel="1" customWidth="1"/>
    <col min="802" max="802" width="8.67" hidden="false" outlineLevel="1" customWidth="1"/>
    <col min="803" max="803" width="8.67" hidden="false" outlineLevel="1" customWidth="1"/>
    <col min="804" max="804" width="8.67" hidden="false" outlineLevel="1" customWidth="1"/>
    <col min="805" max="805" width="8.67" hidden="false" outlineLevel="1" customWidth="1"/>
    <col min="806" max="806" width="8.67" hidden="false" outlineLevel="1" customWidth="1"/>
    <col min="807" max="807" width="8.67" hidden="false" outlineLevel="1" customWidth="1"/>
    <col min="808" max="808" width="8.67" hidden="false" outlineLevel="1" customWidth="1"/>
    <col min="809" max="809" width="8.67" hidden="false" outlineLevel="1" customWidth="1"/>
    <col min="810" max="810" width="8.67" hidden="false" outlineLevel="1" customWidth="1"/>
    <col min="811" max="811" width="8.67" hidden="false" outlineLevel="1" customWidth="1"/>
    <col min="812" max="812" width="8.67" hidden="false" outlineLevel="1" customWidth="1"/>
    <col min="813" max="813" width="8.67" hidden="false" outlineLevel="1" customWidth="1"/>
    <col min="814" max="814" width="8.67" hidden="false" outlineLevel="1" customWidth="1"/>
    <col min="815" max="815" width="8.67" hidden="false" outlineLevel="1" customWidth="1"/>
    <col min="816" max="816" width="8.67" hidden="false" outlineLevel="1" customWidth="1"/>
    <col min="817" max="817" width="8.67" hidden="false" outlineLevel="1" customWidth="1"/>
    <col min="818" max="818" width="8.67" hidden="false" outlineLevel="1" customWidth="1"/>
    <col min="819" max="819" width="8.67" hidden="false" outlineLevel="1" customWidth="1"/>
    <col min="820" max="820" width="8.67" hidden="false" outlineLevel="1" customWidth="1"/>
    <col min="821" max="821" width="8.67" hidden="false" outlineLevel="1" customWidth="1"/>
    <col min="822" max="822" width="8.67" hidden="false" outlineLevel="1" customWidth="1"/>
    <col min="823" max="823" width="8.67" hidden="false" outlineLevel="1" customWidth="1"/>
    <col min="824" max="824" width="8.67" hidden="false" outlineLevel="1" customWidth="1"/>
    <col min="825" max="825" width="8.67" hidden="false" outlineLevel="1" customWidth="1"/>
    <col min="826" max="826" width="8.67" hidden="false" outlineLevel="1" customWidth="1"/>
    <col min="827" max="827" width="8.67" hidden="false" outlineLevel="1" customWidth="1"/>
    <col min="828" max="828" width="8.67" hidden="false" outlineLevel="1" customWidth="1"/>
    <col min="829" max="829" width="8.67" hidden="false" outlineLevel="1" customWidth="1"/>
    <col min="830" max="830" width="8.67" hidden="false" outlineLevel="1" customWidth="1"/>
    <col min="831" max="831" width="8.67" hidden="false" outlineLevel="1" customWidth="1"/>
    <col min="832" max="832" width="8.67" hidden="false" outlineLevel="1" customWidth="1"/>
    <col min="833" max="833" width="8.67" hidden="false" outlineLevel="1" customWidth="1"/>
    <col min="834" max="834" width="8.67" hidden="false" outlineLevel="1" customWidth="1"/>
    <col min="835" max="835" width="8.67" hidden="false" outlineLevel="1" customWidth="1"/>
    <col min="836" max="836" width="8.67" hidden="false" outlineLevel="1" customWidth="1"/>
    <col min="837" max="837" width="8.67" hidden="false" outlineLevel="1" customWidth="1"/>
    <col min="838" max="838" width="8.67" hidden="false" outlineLevel="1" customWidth="1"/>
    <col min="839" max="839" width="8.67" hidden="false" outlineLevel="1" customWidth="1"/>
    <col min="840" max="840" width="8.67" hidden="false" outlineLevel="1" customWidth="1"/>
    <col min="841" max="841" width="8.67" hidden="false" outlineLevel="1" customWidth="1"/>
    <col min="842" max="842" width="8.67" hidden="false" outlineLevel="1" customWidth="1"/>
    <col min="843" max="843" width="8.67" hidden="false" outlineLevel="1" customWidth="1"/>
    <col min="844" max="844" width="8.67" hidden="false" outlineLevel="1" customWidth="1"/>
    <col min="845" max="845" width="8.67" hidden="false" outlineLevel="1" customWidth="1"/>
    <col min="846" max="846" width="8.67" hidden="false" outlineLevel="1" customWidth="1"/>
    <col min="847" max="847" width="8.67" hidden="false" outlineLevel="1" customWidth="1"/>
    <col min="848" max="848" width="8.67" hidden="false" outlineLevel="1" customWidth="1"/>
    <col min="849" max="849" width="8.67" hidden="false" outlineLevel="1" customWidth="1"/>
    <col min="850" max="850" width="8.67" hidden="false" outlineLevel="1" customWidth="1"/>
    <col min="851" max="851" width="8.67" hidden="false" outlineLevel="1" customWidth="1"/>
    <col min="852" max="852" width="8.67" hidden="false" outlineLevel="1" customWidth="1"/>
    <col min="853" max="853" width="8.67" hidden="false" outlineLevel="1" customWidth="1"/>
    <col min="854" max="854" width="8.67" hidden="false" outlineLevel="1" customWidth="1"/>
    <col min="855" max="855" width="8.67" hidden="false" outlineLevel="1" customWidth="1"/>
    <col min="856" max="856" width="8.67" hidden="false" outlineLevel="1" customWidth="1"/>
    <col min="857" max="857" width="8.67" hidden="false" outlineLevel="1" customWidth="1"/>
    <col min="858" max="858" width="8.67" hidden="false" outlineLevel="1" customWidth="1"/>
    <col min="859" max="859" width="8.67" hidden="false" outlineLevel="1" customWidth="1"/>
    <col min="860" max="860" width="8.67" hidden="false" outlineLevel="1" customWidth="1"/>
    <col min="861" max="861" width="8.67" hidden="false" outlineLevel="1" customWidth="1"/>
    <col min="862" max="862" width="8.67" hidden="false" outlineLevel="1" customWidth="1"/>
    <col min="863" max="863" width="8.67" hidden="false" outlineLevel="1" customWidth="1"/>
    <col min="864" max="864" width="8.67" hidden="false" outlineLevel="1" customWidth="1"/>
    <col min="865" max="865" width="8.67" hidden="false" outlineLevel="1" customWidth="1"/>
    <col min="866" max="866" width="8.67" hidden="false" outlineLevel="1" customWidth="1"/>
    <col min="867" max="867" width="8.67" hidden="false" outlineLevel="1" customWidth="1"/>
    <col min="868" max="868" width="8.67" hidden="false" outlineLevel="1" customWidth="1"/>
    <col min="869" max="869" width="8.67" hidden="false" outlineLevel="1" customWidth="1"/>
    <col min="870" max="870" width="8.67" hidden="false" outlineLevel="1" customWidth="1"/>
    <col min="871" max="871" width="8.67" hidden="false" outlineLevel="1" customWidth="1"/>
    <col min="872" max="872" width="8.67" hidden="false" outlineLevel="1" customWidth="1"/>
    <col min="873" max="873" width="8.67" hidden="false" outlineLevel="1" customWidth="1"/>
    <col min="874" max="874" width="8.67" hidden="false" outlineLevel="1" customWidth="1"/>
    <col min="875" max="875" width="8.67" hidden="false" outlineLevel="1" customWidth="1"/>
    <col min="876" max="876" width="8.67" hidden="false" outlineLevel="1" customWidth="1"/>
    <col min="877" max="877" width="8.67" hidden="false" outlineLevel="1" customWidth="1"/>
    <col min="878" max="878" width="8.67" hidden="false" outlineLevel="1" customWidth="1"/>
    <col min="879" max="879" width="8.67" hidden="false" outlineLevel="1" customWidth="1"/>
    <col min="880" max="880" width="8.67" hidden="false" outlineLevel="1" customWidth="1"/>
    <col min="881" max="881" width="8.67" hidden="false" outlineLevel="1" customWidth="1"/>
    <col min="882" max="882" width="8.67" hidden="false" outlineLevel="1" customWidth="1"/>
    <col min="883" max="883" width="8.67" hidden="false" outlineLevel="1" customWidth="1"/>
    <col min="884" max="884" width="8.67" hidden="false" outlineLevel="1" customWidth="1"/>
    <col min="885" max="885" width="8.67" hidden="false" outlineLevel="1" customWidth="1"/>
    <col min="886" max="886" width="8.67" hidden="false" outlineLevel="1" customWidth="1"/>
    <col min="887" max="887" width="8.67" hidden="false" outlineLevel="1" customWidth="1"/>
    <col min="888" max="888" width="8.67" hidden="false" outlineLevel="1" customWidth="1"/>
    <col min="889" max="889" width="8.67" hidden="false" outlineLevel="1" customWidth="1"/>
    <col min="890" max="890" width="8.67" hidden="false" outlineLevel="1" customWidth="1"/>
    <col min="891" max="891" width="8.67" hidden="false" outlineLevel="1" customWidth="1"/>
    <col min="892" max="892" width="8.67" hidden="false" outlineLevel="1" customWidth="1"/>
    <col min="893" max="893" width="8.67" hidden="false" outlineLevel="1" customWidth="1"/>
    <col min="894" max="894" width="8.67" hidden="false" outlineLevel="1" customWidth="1"/>
    <col min="895" max="895" width="8.67" hidden="false" outlineLevel="1" customWidth="1"/>
    <col min="896" max="896" width="8.67" hidden="false" outlineLevel="1" customWidth="1"/>
    <col min="897" max="897" width="8.67" hidden="false" outlineLevel="1" customWidth="1"/>
    <col min="898" max="898" width="8.67" hidden="false" outlineLevel="1" customWidth="1"/>
    <col min="899" max="899" width="8.67" hidden="false" outlineLevel="1" customWidth="1"/>
    <col min="900" max="900" width="8.67" hidden="false" outlineLevel="1" customWidth="1"/>
    <col min="901" max="901" width="8.67" hidden="false" outlineLevel="1" customWidth="1"/>
    <col min="902" max="902" width="8.67" hidden="false" outlineLevel="1" customWidth="1"/>
    <col min="903" max="903" width="8.67" hidden="false" outlineLevel="1" customWidth="1"/>
    <col min="904" max="904" width="8.67" hidden="false" outlineLevel="1" customWidth="1"/>
    <col min="905" max="905" width="8.67" hidden="false" outlineLevel="1" customWidth="1"/>
    <col min="906" max="906" width="8.67" hidden="false" outlineLevel="1" customWidth="1"/>
    <col min="907" max="907" width="8.67" hidden="false" outlineLevel="1" customWidth="1"/>
    <col min="908" max="908" width="8.67" hidden="false" outlineLevel="1" customWidth="1"/>
    <col min="909" max="909" width="8.67" hidden="false" outlineLevel="1" customWidth="1"/>
    <col min="910" max="910" width="8.67" hidden="false" outlineLevel="1" customWidth="1"/>
    <col min="911" max="911" width="8.67" hidden="false" outlineLevel="1" customWidth="1"/>
    <col min="912" max="912" width="8.67" hidden="false" outlineLevel="1" customWidth="1"/>
    <col min="913" max="913" width="8.67" hidden="false" outlineLevel="1" customWidth="1"/>
    <col min="914" max="914" width="8.67" hidden="false" outlineLevel="1" customWidth="1"/>
    <col min="915" max="915" width="8.67" hidden="false" outlineLevel="1" customWidth="1"/>
    <col min="916" max="916" width="8.67" hidden="false" outlineLevel="1" customWidth="1"/>
    <col min="917" max="917" width="8.67" hidden="false" outlineLevel="1" customWidth="1"/>
    <col min="918" max="918" width="8.67" hidden="false" outlineLevel="1" customWidth="1"/>
    <col min="919" max="919" width="8.67" hidden="false" outlineLevel="1" customWidth="1"/>
    <col min="920" max="920" width="8.67" hidden="false" outlineLevel="1" customWidth="1"/>
    <col min="921" max="921" width="8.67" hidden="false" outlineLevel="1" customWidth="1"/>
    <col min="922" max="922" width="8.67" hidden="false" outlineLevel="1" customWidth="1"/>
    <col min="923" max="923" width="8.67" hidden="false" outlineLevel="1" customWidth="1"/>
    <col min="924" max="924" width="8.67" hidden="false" outlineLevel="1" customWidth="1"/>
    <col min="925" max="925" width="8.67" hidden="false" outlineLevel="1" customWidth="1"/>
    <col min="926" max="926" width="8.67" hidden="false" outlineLevel="1" customWidth="1"/>
    <col min="927" max="927" width="8.67" hidden="false" outlineLevel="1" customWidth="1"/>
    <col min="928" max="928" width="8.67" hidden="false" outlineLevel="1" customWidth="1"/>
    <col min="929" max="929" width="8.67" hidden="false" outlineLevel="1" customWidth="1"/>
    <col min="930" max="930" width="8.67" hidden="false" outlineLevel="1" customWidth="1"/>
    <col min="931" max="931" width="8.67" hidden="false" outlineLevel="1" customWidth="1"/>
    <col min="932" max="932" width="8.67" hidden="false" outlineLevel="1" customWidth="1"/>
    <col min="933" max="933" width="8.67" hidden="false" outlineLevel="1" customWidth="1"/>
    <col min="934" max="934" width="8.67" hidden="false" outlineLevel="1" customWidth="1"/>
    <col min="935" max="935" width="8.67" hidden="false" outlineLevel="1" customWidth="1"/>
    <col min="936" max="936" width="8.67" hidden="false" outlineLevel="1" customWidth="1"/>
    <col min="937" max="937" width="8.67" hidden="false" outlineLevel="1" customWidth="1"/>
    <col min="938" max="938" width="8.67" hidden="false" outlineLevel="1" customWidth="1"/>
    <col min="939" max="939" width="8.67" hidden="false" outlineLevel="1" customWidth="1"/>
    <col min="940" max="940" width="8.67" hidden="false" outlineLevel="1" customWidth="1"/>
    <col min="941" max="941" width="8.67" hidden="false" outlineLevel="1" customWidth="1"/>
    <col min="942" max="942" width="8.67" hidden="false" outlineLevel="1" customWidth="1"/>
    <col min="943" max="943" width="8.67" hidden="false" outlineLevel="1" customWidth="1"/>
    <col min="944" max="944" width="8.67" hidden="false" outlineLevel="1" customWidth="1"/>
    <col min="945" max="945" width="8.67" hidden="false" outlineLevel="1" customWidth="1"/>
    <col min="946" max="946" width="8.67" hidden="false" outlineLevel="1" customWidth="1"/>
    <col min="947" max="947" width="8.67" hidden="false" outlineLevel="1" customWidth="1"/>
    <col min="948" max="948" width="8.67" hidden="false" outlineLevel="1" customWidth="1"/>
    <col min="949" max="949" width="8.67" hidden="false" outlineLevel="1" customWidth="1"/>
    <col min="950" max="950" width="8.67" hidden="false" outlineLevel="1" customWidth="1"/>
    <col min="951" max="951" width="8.67" hidden="false" outlineLevel="1" customWidth="1"/>
    <col min="952" max="952" width="8.67" hidden="false" outlineLevel="1" customWidth="1"/>
    <col min="953" max="953" width="8.67" hidden="false" outlineLevel="1" customWidth="1"/>
    <col min="954" max="954" width="8.67" hidden="false" outlineLevel="1" customWidth="1"/>
    <col min="955" max="955" width="8.67" hidden="false" outlineLevel="1" customWidth="1"/>
    <col min="956" max="956" width="8.67" hidden="false" outlineLevel="1" customWidth="1"/>
    <col min="957" max="957" width="8.67" hidden="false" outlineLevel="1" customWidth="1"/>
    <col min="958" max="958" width="8.67" hidden="false" outlineLevel="1" customWidth="1"/>
    <col min="959" max="959" width="8.67" hidden="false" outlineLevel="1" customWidth="1"/>
    <col min="960" max="960" width="8.67" hidden="false" outlineLevel="1" customWidth="1"/>
    <col min="961" max="961" width="8.67" hidden="false" outlineLevel="1" customWidth="1"/>
    <col min="962" max="962" width="8.67" hidden="false" outlineLevel="1" customWidth="1"/>
    <col min="963" max="963" width="8.67" hidden="false" outlineLevel="1" customWidth="1"/>
    <col min="964" max="964" width="8.67" hidden="false" outlineLevel="1" customWidth="1"/>
    <col min="965" max="965" width="8.67" hidden="false" outlineLevel="1" customWidth="1"/>
    <col min="966" max="966" width="8.67" hidden="false" outlineLevel="1" customWidth="1"/>
    <col min="967" max="967" width="8.67" hidden="false" outlineLevel="1" customWidth="1"/>
    <col min="968" max="968" width="8.67" hidden="false" outlineLevel="1" customWidth="1"/>
    <col min="969" max="969" width="8.67" hidden="false" outlineLevel="1" customWidth="1"/>
    <col min="970" max="970" width="8.67" hidden="false" outlineLevel="1" customWidth="1"/>
    <col min="971" max="971" width="8.67" hidden="false" outlineLevel="1" customWidth="1"/>
    <col min="972" max="972" width="8.67" hidden="false" outlineLevel="1" customWidth="1"/>
    <col min="973" max="973" width="8.67" hidden="false" outlineLevel="1" customWidth="1"/>
    <col min="974" max="974" width="8.67" hidden="false" outlineLevel="1" customWidth="1"/>
    <col min="975" max="975" width="8.67" hidden="false" outlineLevel="1" customWidth="1"/>
    <col min="976" max="976" width="8.67" hidden="false" outlineLevel="1" customWidth="1"/>
    <col min="977" max="977" width="8.67" hidden="false" outlineLevel="1" customWidth="1"/>
    <col min="978" max="978" width="8.67" hidden="false" outlineLevel="1" customWidth="1"/>
    <col min="979" max="979" width="8.67" hidden="false" outlineLevel="1" customWidth="1"/>
    <col min="980" max="980" width="8.67" hidden="false" outlineLevel="1" customWidth="1"/>
    <col min="981" max="981" width="8.67" hidden="false" outlineLevel="1" customWidth="1"/>
    <col min="982" max="982" width="8.67" hidden="false" outlineLevel="1" customWidth="1"/>
    <col min="983" max="983" width="8.67" hidden="false" outlineLevel="1" customWidth="1"/>
    <col min="984" max="984" width="8.67" hidden="false" outlineLevel="1" customWidth="1"/>
    <col min="985" max="985" width="8.67" hidden="false" outlineLevel="1" customWidth="1"/>
    <col min="986" max="986" width="8.67" hidden="false" outlineLevel="1" customWidth="1"/>
    <col min="987" max="987" width="8.67" hidden="false" outlineLevel="1" customWidth="1"/>
    <col min="988" max="988" width="8.67" hidden="false" outlineLevel="1" customWidth="1"/>
    <col min="989" max="989" width="8.67" hidden="false" outlineLevel="1" customWidth="1"/>
    <col min="990" max="990" width="8.67" hidden="false" outlineLevel="1" customWidth="1"/>
    <col min="991" max="991" width="8.67" hidden="false" outlineLevel="1" customWidth="1"/>
    <col min="992" max="992" width="8.67" hidden="false" outlineLevel="1" customWidth="1"/>
    <col min="993" max="993" width="8.67" hidden="false" outlineLevel="1" customWidth="1"/>
    <col min="994" max="994" width="8.67" hidden="false" outlineLevel="1" customWidth="1"/>
    <col min="995" max="995" width="8.67" hidden="false" outlineLevel="1" customWidth="1"/>
    <col min="996" max="996" width="8.67" hidden="false" outlineLevel="1" customWidth="1"/>
    <col min="997" max="997" width="8.67" hidden="false" outlineLevel="1" customWidth="1"/>
    <col min="998" max="998" width="8.67" hidden="false" outlineLevel="1" customWidth="1"/>
    <col min="999" max="999" width="8.67" hidden="false" outlineLevel="1" customWidth="1"/>
    <col min="1000" max="1000" width="8.67" hidden="false" outlineLevel="1" customWidth="1"/>
    <col min="1001" max="1001" width="8.67" hidden="false" outlineLevel="1" customWidth="1"/>
    <col min="1002" max="1002" width="8.67" hidden="false" outlineLevel="1" customWidth="1"/>
    <col min="1003" max="1003" width="8.67" hidden="false" outlineLevel="1" customWidth="1"/>
    <col min="1004" max="1004" width="8.67" hidden="false" outlineLevel="1" customWidth="1"/>
    <col min="1005" max="1005" width="8.67" hidden="false" outlineLevel="1" customWidth="1"/>
    <col min="1006" max="1006" width="8.67" hidden="false" outlineLevel="1" customWidth="1"/>
    <col min="1007" max="1007" width="8.67" hidden="false" outlineLevel="1" customWidth="1"/>
    <col min="1008" max="1008" width="8.67" hidden="false" outlineLevel="1" customWidth="1"/>
    <col min="1009" max="1009" width="8.67" hidden="false" outlineLevel="1" customWidth="1"/>
    <col min="1010" max="1010" width="8.67" hidden="false" outlineLevel="1" customWidth="1"/>
    <col min="1011" max="1011" width="8.67" hidden="false" outlineLevel="1" customWidth="1"/>
    <col min="1012" max="1012" width="8.67" hidden="false" outlineLevel="1" customWidth="1"/>
    <col min="1013" max="1013" width="8.67" hidden="false" outlineLevel="1" customWidth="1"/>
    <col min="1014" max="1014" width="8.67" hidden="false" outlineLevel="1" customWidth="1"/>
    <col min="1015" max="1015" width="8.67" hidden="false" outlineLevel="1" customWidth="1"/>
    <col min="1016" max="1016" width="8.67" hidden="false" outlineLevel="1" customWidth="1"/>
    <col min="1017" max="1017" width="8.67" hidden="false" outlineLevel="1" customWidth="1"/>
    <col min="1018" max="1018" width="8.67" hidden="false" outlineLevel="1" customWidth="1"/>
    <col min="1019" max="1019" width="8.67" hidden="false" outlineLevel="1" customWidth="1"/>
    <col min="1020" max="1020" width="8.67" hidden="false" outlineLevel="1" customWidth="1"/>
    <col min="1021" max="1021" width="8.67" hidden="false" outlineLevel="1" customWidth="1"/>
    <col min="1022" max="1022" width="8.67" hidden="false" outlineLevel="1" customWidth="1"/>
    <col min="1023" max="1023" width="8.67" hidden="false" outlineLevel="1" customWidth="1"/>
    <col min="1024" max="1024" width="8.67" hidden="false" outlineLevel="1" customWidth="1"/>
    <col min="1025" max="1025" width="8.67" hidden="false" outlineLevel="1" customWidth="1"/>
  </cols>
  <sheetData>
    <row r="1" ht="22.05" customHeight="1">
      <c r="A1" s="34" t="s">
        <v>58</v>
      </c>
    </row>
    <row r="3" ht="12.8" customHeight="1">
      <c r="A3" s="35" t="s">
        <v>59</v>
      </c>
    </row>
    <row r="4" ht="12.8" customHeight="1">
      <c r="A4" s="35" t="s">
        <v>60</v>
      </c>
    </row>
    <row r="6" ht="12.8" customHeight="1">
      <c r="A6" s="36" t="s">
        <v>61</v>
      </c>
      <c r="B6" s="37" t="s">
        <v>62</v>
      </c>
      <c r="C6" s="37" t="s">
        <v>63</v>
      </c>
      <c r="D6" s="37" t="s">
        <v>64</v>
      </c>
      <c r="E6" s="37" t="s">
        <v>65</v>
      </c>
      <c r="F6" s="37" t="s">
        <v>66</v>
      </c>
      <c r="G6" s="37" t="s">
        <v>67</v>
      </c>
      <c r="H6" s="37" t="s">
        <v>68</v>
      </c>
      <c r="I6" s="37" t="s">
        <v>69</v>
      </c>
      <c r="J6" s="37" t="s">
        <v>70</v>
      </c>
      <c r="K6" s="38" t="s">
        <v>71</v>
      </c>
    </row>
    <row r="7" ht="41" customHeight="1">
      <c r="A7" s="39" t="s">
        <v>72</v>
      </c>
      <c r="B7" s="40" t="s">
        <v>73</v>
      </c>
      <c r="C7" s="40" t="s">
        <v>73</v>
      </c>
      <c r="D7" s="40" t="s">
        <v>73</v>
      </c>
      <c r="E7" s="40" t="s">
        <v>73</v>
      </c>
      <c r="F7" s="40" t="s">
        <v>73</v>
      </c>
      <c r="G7" s="40" t="s">
        <v>73</v>
      </c>
      <c r="H7" s="40" t="s">
        <v>73</v>
      </c>
      <c r="I7" s="40" t="s">
        <v>73</v>
      </c>
      <c r="J7" s="40" t="s">
        <v>73</v>
      </c>
      <c r="K7" s="41" t="s">
        <v>73</v>
      </c>
    </row>
    <row r="8" ht="12.8" customHeight="1">
      <c r="A8" s="42" t="s">
        <v>16</v>
      </c>
      <c r="B8" s="43" t="n">
        <v>199493878.6395</v>
      </c>
      <c r="C8" s="43" t="n">
        <v>132548387.4552</v>
      </c>
      <c r="D8" s="43" t="n">
        <v>146110981.9107</v>
      </c>
      <c r="E8" s="43" t="n">
        <v>167420978.527</v>
      </c>
      <c r="F8" s="43" t="n">
        <v>156419886.92027</v>
      </c>
      <c r="G8" s="43" t="n">
        <v>132258394.27609</v>
      </c>
      <c r="H8" s="43" t="n">
        <v>175450661.01013</v>
      </c>
      <c r="I8" s="43" t="n">
        <v>153102346.11329</v>
      </c>
      <c r="J8" s="43" t="n">
        <v>154240617.52594</v>
      </c>
      <c r="K8" s="44" t="n">
        <v>184039365.1648</v>
      </c>
    </row>
    <row r="9" ht="12.8" customHeight="1">
      <c r="A9" s="42" t="s">
        <v>18</v>
      </c>
      <c r="B9" s="43" t="n">
        <v>78023954.21587</v>
      </c>
      <c r="C9" s="43" t="n">
        <v>46719819.03969</v>
      </c>
      <c r="D9" s="43" t="n">
        <v>54747920.13875</v>
      </c>
      <c r="E9" s="43" t="n">
        <v>61739188.55941</v>
      </c>
      <c r="F9" s="43" t="n">
        <v>55388598.06831</v>
      </c>
      <c r="G9" s="43" t="n">
        <v>50535465.6108</v>
      </c>
      <c r="H9" s="43" t="n">
        <v>60011499.20162</v>
      </c>
      <c r="I9" s="43" t="n">
        <v>49536662.50118</v>
      </c>
      <c r="J9" s="43" t="n">
        <v>55054673.95125</v>
      </c>
      <c r="K9" s="44" t="n">
        <v>67913422.11988</v>
      </c>
      <c r="N9" s="42"/>
    </row>
    <row r="10" ht="12.8" customHeight="1">
      <c r="A10" s="42" t="s">
        <v>20</v>
      </c>
      <c r="B10" s="43" t="n">
        <v>89228543.65977</v>
      </c>
      <c r="C10" s="43" t="n">
        <v>74123759.27427</v>
      </c>
      <c r="D10" s="43" t="n">
        <v>76424093.73408</v>
      </c>
      <c r="E10" s="43" t="n">
        <v>78352827.44141</v>
      </c>
      <c r="F10" s="43" t="n">
        <v>70885277.71479</v>
      </c>
      <c r="G10" s="43" t="n">
        <v>69147528.00597</v>
      </c>
      <c r="H10" s="43" t="n">
        <v>85790183.46783</v>
      </c>
      <c r="I10" s="43" t="n">
        <v>82887675.17311</v>
      </c>
      <c r="J10" s="43" t="n">
        <v>85379804.5134401</v>
      </c>
      <c r="K10" s="44" t="n">
        <v>89267608.1592799</v>
      </c>
      <c r="N10" s="42"/>
    </row>
    <row r="11" ht="12.8" customHeight="1">
      <c r="A11" s="42" t="s">
        <v>22</v>
      </c>
      <c r="B11" s="43" t="n">
        <v>15104082.46755</v>
      </c>
      <c r="C11" s="43" t="n">
        <v>6353925.20644</v>
      </c>
      <c r="D11" s="43" t="n">
        <v>6992371.44682</v>
      </c>
      <c r="E11" s="43" t="n">
        <v>20182216.60224</v>
      </c>
      <c r="F11" s="43" t="n">
        <v>14864684.66344</v>
      </c>
      <c r="G11" s="43" t="n">
        <v>7278060.00300001</v>
      </c>
      <c r="H11" s="43" t="n">
        <v>17845922.19706</v>
      </c>
      <c r="I11" s="43" t="n">
        <v>14958893.72778</v>
      </c>
      <c r="J11" s="43" t="n">
        <v>7931426.41103999</v>
      </c>
      <c r="K11" s="44" t="n">
        <v>21988814.67725</v>
      </c>
      <c r="N11" s="42"/>
    </row>
    <row r="12" ht="12.8" customHeight="1">
      <c r="A12" s="42" t="s">
        <v>24</v>
      </c>
      <c r="B12" s="43" t="n">
        <v>1490.41675</v>
      </c>
      <c r="C12" s="43" t="n">
        <v>1653.00042</v>
      </c>
      <c r="D12" s="43" t="n">
        <v>2007.1086</v>
      </c>
      <c r="E12" s="43" t="n">
        <v>2456.39299</v>
      </c>
      <c r="F12" s="43" t="n">
        <v>2246.22821</v>
      </c>
      <c r="G12" s="43" t="n">
        <v>1837.25051</v>
      </c>
      <c r="H12" s="43" t="n">
        <v>5836.38175</v>
      </c>
      <c r="I12" s="43" t="n">
        <v>2120.8514</v>
      </c>
      <c r="J12" s="43" t="n">
        <v>3430.50446</v>
      </c>
      <c r="K12" s="44" t="n">
        <v>2687.62295</v>
      </c>
      <c r="N12" s="42"/>
    </row>
    <row r="13" ht="12.8" customHeight="1">
      <c r="A13" s="42" t="s">
        <v>26</v>
      </c>
      <c r="B13" s="43" t="n">
        <v>139220.03052</v>
      </c>
      <c r="C13" s="43" t="n">
        <v>54009.09611</v>
      </c>
      <c r="D13" s="43" t="n">
        <v>182581.83974</v>
      </c>
      <c r="E13" s="43" t="n">
        <v>140495.22044</v>
      </c>
      <c r="F13" s="43" t="n">
        <v>112648.03044</v>
      </c>
      <c r="G13" s="43" t="n">
        <v>225834.87081</v>
      </c>
      <c r="H13" s="43" t="n">
        <v>261657.24225</v>
      </c>
      <c r="I13" s="43" t="n">
        <v>212388.96647</v>
      </c>
      <c r="J13" s="43" t="n">
        <v>88808.2959100001</v>
      </c>
      <c r="K13" s="44" t="n">
        <v>20321.1164400001</v>
      </c>
      <c r="N13" s="42"/>
    </row>
    <row r="14" ht="12.8" customHeight="1">
      <c r="A14" s="42" t="s">
        <v>28</v>
      </c>
      <c r="B14" s="43" t="n">
        <v>8745327.08444</v>
      </c>
      <c r="C14" s="43" t="n">
        <v>2573924.32923</v>
      </c>
      <c r="D14" s="43" t="n">
        <v>3025049.28261</v>
      </c>
      <c r="E14" s="43" t="n">
        <v>2760756.67278</v>
      </c>
      <c r="F14" s="43" t="n">
        <v>4460713.06759</v>
      </c>
      <c r="G14" s="43" t="n">
        <v>2761686.09615</v>
      </c>
      <c r="H14" s="43" t="n">
        <v>9179060.58376</v>
      </c>
      <c r="I14" s="43" t="n">
        <v>2905186.53249</v>
      </c>
      <c r="J14" s="43" t="n">
        <v>2643004.77307</v>
      </c>
      <c r="K14" s="44" t="n">
        <v>2662968.92154</v>
      </c>
      <c r="N14" s="42"/>
    </row>
    <row r="15" ht="12.8" customHeight="1">
      <c r="A15" s="42" t="s">
        <v>30</v>
      </c>
      <c r="B15" s="43" t="n">
        <v>40701.21753</v>
      </c>
      <c r="C15" s="43" t="n">
        <v>27234.07356</v>
      </c>
      <c r="D15" s="43" t="n">
        <v>31212.55963</v>
      </c>
      <c r="E15" s="43" t="n">
        <v>39524.86689</v>
      </c>
      <c r="F15" s="43" t="n">
        <v>54450.46441</v>
      </c>
      <c r="G15" s="43" t="n">
        <v>87355.17154</v>
      </c>
      <c r="H15" s="43" t="n">
        <v>59267.31147</v>
      </c>
      <c r="I15" s="43" t="n">
        <v>73458.1374</v>
      </c>
      <c r="J15" s="43" t="n">
        <v>101622.79657</v>
      </c>
      <c r="K15" s="44" t="n">
        <v>79159.7050499999</v>
      </c>
      <c r="N15" s="42"/>
    </row>
    <row r="16" ht="12.8" customHeight="1">
      <c r="A16" s="42" t="s">
        <v>32</v>
      </c>
      <c r="B16" s="43" t="n">
        <v>0.16</v>
      </c>
      <c r="C16" s="43" t="n">
        <v>-0.16</v>
      </c>
      <c r="D16" s="43" t="n">
        <v>3.486</v>
      </c>
      <c r="E16" s="43" t="n">
        <v>0</v>
      </c>
      <c r="F16" s="43" t="n">
        <v>0</v>
      </c>
      <c r="G16" s="43" t="n">
        <v>172.25716</v>
      </c>
      <c r="H16" s="43" t="n">
        <v>2713.49411</v>
      </c>
      <c r="I16" s="43" t="n">
        <v>267.97943</v>
      </c>
      <c r="J16" s="43" t="n">
        <v>-2134.9856</v>
      </c>
      <c r="K16" s="44" t="n">
        <v>-1018.71509</v>
      </c>
      <c r="N16" s="42"/>
    </row>
    <row r="17" ht="12.8" customHeight="1">
      <c r="A17" s="42" t="s">
        <v>34</v>
      </c>
      <c r="B17" s="43" t="n">
        <v>8210559.38707</v>
      </c>
      <c r="C17" s="43" t="n">
        <v>2694063.59548</v>
      </c>
      <c r="D17" s="43" t="n">
        <v>4705742.31447</v>
      </c>
      <c r="E17" s="43" t="n">
        <v>4203512.77084</v>
      </c>
      <c r="F17" s="43" t="n">
        <v>10651268.68308</v>
      </c>
      <c r="G17" s="43" t="n">
        <v>2220455.01015</v>
      </c>
      <c r="H17" s="43" t="n">
        <v>2294521.13028</v>
      </c>
      <c r="I17" s="43" t="n">
        <v>2525692.24403</v>
      </c>
      <c r="J17" s="43" t="n">
        <v>3039981.2658</v>
      </c>
      <c r="K17" s="44" t="n">
        <v>2105401.5575</v>
      </c>
      <c r="N17" s="42"/>
    </row>
    <row r="18" ht="12.8" customHeight="1">
      <c r="A18" s="42" t="s">
        <v>38</v>
      </c>
      <c r="B18" s="43" t="n">
        <v>12572303.90529</v>
      </c>
      <c r="C18" s="43" t="n">
        <v>31851419.81276</v>
      </c>
      <c r="D18" s="43" t="n">
        <v>24391919.45708</v>
      </c>
      <c r="E18" s="43" t="n">
        <v>25766609.07078</v>
      </c>
      <c r="F18" s="43" t="n">
        <v>34614547.40894</v>
      </c>
      <c r="G18" s="43" t="n">
        <v>26400316.29463</v>
      </c>
      <c r="H18" s="43" t="n">
        <v>29506207.53135</v>
      </c>
      <c r="I18" s="43" t="n">
        <v>33828248.65453</v>
      </c>
      <c r="J18" s="43" t="n">
        <v>25556626.67364</v>
      </c>
      <c r="K18" s="44" t="n">
        <v>28453816.49108</v>
      </c>
      <c r="N18" s="42"/>
    </row>
    <row r="19" ht="12.8" customHeight="1">
      <c r="A19" s="42" t="s">
        <v>40</v>
      </c>
      <c r="B19" s="43" t="n">
        <v>33867886.39466</v>
      </c>
      <c r="C19" s="43" t="n">
        <v>34709602.58766</v>
      </c>
      <c r="D19" s="43" t="n">
        <v>34380919.63781</v>
      </c>
      <c r="E19" s="43" t="n">
        <v>33593166.12031</v>
      </c>
      <c r="F19" s="43" t="n">
        <v>33172243.75807</v>
      </c>
      <c r="G19" s="43" t="n">
        <v>33361681.41312</v>
      </c>
      <c r="H19" s="43" t="n">
        <v>37074676.91822</v>
      </c>
      <c r="I19" s="43" t="n">
        <v>37356409.64009</v>
      </c>
      <c r="J19" s="43" t="n">
        <v>38907251.42035</v>
      </c>
      <c r="K19" s="44" t="n">
        <v>37367350.83351</v>
      </c>
      <c r="N19" s="42"/>
    </row>
    <row r="20" ht="21.1" customHeight="1">
      <c r="A20" s="42" t="s">
        <v>42</v>
      </c>
      <c r="B20" s="43" t="n">
        <v>1353743.69093</v>
      </c>
      <c r="C20" s="43" t="n">
        <v>1368273.7159</v>
      </c>
      <c r="D20" s="43" t="n">
        <v>1366040.08086</v>
      </c>
      <c r="E20" s="43" t="n">
        <v>1364004.70274</v>
      </c>
      <c r="F20" s="43" t="n">
        <v>1357809.43048</v>
      </c>
      <c r="G20" s="43" t="n">
        <v>1358021.62214</v>
      </c>
      <c r="H20" s="43" t="n">
        <v>1453914.01936</v>
      </c>
      <c r="I20" s="43" t="n">
        <v>1420458.4815</v>
      </c>
      <c r="J20" s="43" t="n">
        <v>1398964.52595</v>
      </c>
      <c r="K20" s="44" t="n">
        <v>1371944.64576</v>
      </c>
      <c r="N20" s="42"/>
    </row>
    <row r="21" ht="21.1" customHeight="1">
      <c r="A21" s="42" t="s">
        <v>44</v>
      </c>
      <c r="B21" s="43" t="n">
        <v>573924.70812</v>
      </c>
      <c r="C21" s="43" t="n">
        <v>722617.52087</v>
      </c>
      <c r="D21" s="43" t="n">
        <v>727657.7062</v>
      </c>
      <c r="E21" s="43" t="n">
        <v>707438.72081</v>
      </c>
      <c r="F21" s="43" t="n">
        <v>729339.28597</v>
      </c>
      <c r="G21" s="43" t="n">
        <v>727967.90523</v>
      </c>
      <c r="H21" s="43" t="n">
        <v>747008.50134</v>
      </c>
      <c r="I21" s="43" t="n">
        <v>753313.88312</v>
      </c>
      <c r="J21" s="43" t="n">
        <v>753702.50735</v>
      </c>
      <c r="K21" s="44" t="n">
        <v>754692.78795</v>
      </c>
      <c r="N21" s="42"/>
    </row>
    <row r="22" ht="21.1" customHeight="1">
      <c r="A22" s="42" t="s">
        <v>46</v>
      </c>
      <c r="B22" s="43" t="n">
        <v>1387.53923</v>
      </c>
      <c r="C22" s="43" t="n">
        <v>3817.34866</v>
      </c>
      <c r="D22" s="43" t="n">
        <v>1585.48836</v>
      </c>
      <c r="E22" s="43" t="n">
        <v>539.34036</v>
      </c>
      <c r="F22" s="43" t="n">
        <v>1647.55859</v>
      </c>
      <c r="G22" s="43" t="n">
        <v>87445.40928</v>
      </c>
      <c r="H22" s="43" t="n">
        <v>4112.81017</v>
      </c>
      <c r="I22" s="43" t="n">
        <v>3636.52409999999</v>
      </c>
      <c r="J22" s="43" t="n">
        <v>7019.59072</v>
      </c>
      <c r="K22" s="44" t="n">
        <v>10596.98018</v>
      </c>
      <c r="N22" s="42"/>
    </row>
    <row r="23" ht="12.8" customHeight="1">
      <c r="A23" s="42" t="s">
        <v>48</v>
      </c>
      <c r="B23" s="43" t="n">
        <v>6820389.86157</v>
      </c>
      <c r="C23" s="43" t="n">
        <v>6165213.20181</v>
      </c>
      <c r="D23" s="43" t="n">
        <v>6116132.73391</v>
      </c>
      <c r="E23" s="43" t="n">
        <v>5797377.67373</v>
      </c>
      <c r="F23" s="43" t="n">
        <v>5438907.13764</v>
      </c>
      <c r="G23" s="43" t="n">
        <v>5421491.96372</v>
      </c>
      <c r="H23" s="43" t="n">
        <v>6234176.0595</v>
      </c>
      <c r="I23" s="43" t="n">
        <v>6576466.36949001</v>
      </c>
      <c r="J23" s="43" t="n">
        <v>7061611.37807</v>
      </c>
      <c r="K23" s="44" t="n">
        <v>6509232.07355</v>
      </c>
      <c r="N23" s="42"/>
    </row>
    <row r="24" ht="12.8" customHeight="1">
      <c r="A24" s="42" t="s">
        <v>74</v>
      </c>
      <c r="B24" s="43" t="n">
        <v>55189636.0998</v>
      </c>
      <c r="C24" s="43" t="n">
        <v>74820944.18766</v>
      </c>
      <c r="D24" s="43" t="n">
        <v>66984255.10422</v>
      </c>
      <c r="E24" s="43" t="n">
        <v>67229135.62873</v>
      </c>
      <c r="F24" s="43" t="n">
        <v>75314494.57969</v>
      </c>
      <c r="G24" s="43" t="n">
        <v>67356924.60812</v>
      </c>
      <c r="H24" s="43" t="n">
        <v>75020095.83994</v>
      </c>
      <c r="I24" s="43" t="n">
        <v>79938533.55283</v>
      </c>
      <c r="J24" s="43" t="n">
        <v>73685176.09608</v>
      </c>
      <c r="K24" s="44" t="n">
        <v>74467633.81203</v>
      </c>
      <c r="N24" s="42"/>
    </row>
    <row r="25" ht="21.1" customHeight="1">
      <c r="A25" s="45" t="s">
        <v>50</v>
      </c>
      <c r="B25" s="43" t="n">
        <v>14732923.95898</v>
      </c>
      <c r="C25" s="43" t="n">
        <v>416765.50302</v>
      </c>
      <c r="D25" s="43" t="n">
        <v>146591.963879999</v>
      </c>
      <c r="E25" s="43" t="n">
        <v>0</v>
      </c>
      <c r="F25" s="43" t="n">
        <v>0</v>
      </c>
      <c r="G25" s="43" t="n">
        <v>0</v>
      </c>
      <c r="H25" s="43" t="n">
        <v>0</v>
      </c>
      <c r="I25" s="43" t="n">
        <v>0</v>
      </c>
      <c r="J25" s="43" t="n">
        <v>0</v>
      </c>
      <c r="K25" s="44" t="n">
        <v>0</v>
      </c>
      <c r="N25" s="42"/>
    </row>
    <row r="26" ht="12.8" customHeight="1">
      <c r="A26" s="46" t="s">
        <v>75</v>
      </c>
      <c r="B26" s="46"/>
      <c r="C26" s="46"/>
      <c r="D26" s="46"/>
      <c r="E26" s="46"/>
      <c r="F26" s="46"/>
      <c r="G26" s="46"/>
      <c r="H26" s="46"/>
      <c r="I26" s="46"/>
      <c r="J26" s="46"/>
      <c r="K26" s="46"/>
      <c r="N26" s="45"/>
    </row>
  </sheetData>
  <mergeCells count="1">
    <mergeCell ref="A26:K26"/>
  </mergeCells>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OddEven="0" differentFirst="0" scaleWithDoc="0" alignWithMargins="0">
    <oddHeader>&amp;C&amp;"Times New Roman,Regular"</oddHeader>
    <oddFooter>&amp;C&amp;"Times New Roman,Regular"</oddFooter>
  </headerFooter>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2020-05-14T17:38:37Z</dcterms:created>
  <dc:creator>GEINC/CCONT/STN</dc:creator>
  <dc:description/>
  <dc:language>pt-BR</dc:language>
  <cp:lastModifiedBy/>
  <dcterms:modified xsi:type="dcterms:W3CDTF">2021-11-15T20:36:41Z</dcterms:modified>
  <cp:revision>4</cp:revision>
  <dc:subject/>
  <dc:title>Anexo III</dc:title>
</cp:coreProperties>
</file>