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H7" i="1" l="1"/>
  <c r="G51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G3" i="1" l="1"/>
  <c r="F3" i="1"/>
  <c r="A3" i="1"/>
  <c r="B3" i="1" s="1"/>
  <c r="G5" i="1" l="1"/>
  <c r="G4" i="1"/>
  <c r="G6" i="1"/>
  <c r="A4" i="1"/>
  <c r="G7" i="1" l="1"/>
  <c r="B4" i="1"/>
  <c r="A5" i="1"/>
  <c r="G8" i="1" l="1"/>
  <c r="B5" i="1"/>
  <c r="A6" i="1"/>
  <c r="G9" i="1" l="1"/>
  <c r="A7" i="1"/>
  <c r="B6" i="1"/>
  <c r="G10" i="1" l="1"/>
  <c r="A8" i="1"/>
  <c r="B7" i="1"/>
  <c r="G11" i="1" l="1"/>
  <c r="A9" i="1"/>
  <c r="B8" i="1"/>
  <c r="G12" i="1" l="1"/>
  <c r="A10" i="1"/>
  <c r="B9" i="1"/>
  <c r="G13" i="1" l="1"/>
  <c r="A11" i="1"/>
  <c r="B10" i="1"/>
  <c r="G14" i="1" l="1"/>
  <c r="A12" i="1"/>
  <c r="B11" i="1"/>
  <c r="G15" i="1" l="1"/>
  <c r="A13" i="1"/>
  <c r="B12" i="1"/>
  <c r="G16" i="1" l="1"/>
  <c r="A14" i="1"/>
  <c r="B13" i="1"/>
  <c r="G17" i="1" l="1"/>
  <c r="A15" i="1"/>
  <c r="B14" i="1"/>
  <c r="G18" i="1" l="1"/>
  <c r="A16" i="1"/>
  <c r="B15" i="1"/>
  <c r="G19" i="1" l="1"/>
  <c r="A17" i="1"/>
  <c r="B16" i="1"/>
  <c r="G20" i="1" l="1"/>
  <c r="A18" i="1"/>
  <c r="B17" i="1"/>
  <c r="G21" i="1" l="1"/>
  <c r="A19" i="1"/>
  <c r="B18" i="1"/>
  <c r="G22" i="1" l="1"/>
  <c r="A20" i="1"/>
  <c r="B19" i="1"/>
  <c r="G23" i="1" l="1"/>
  <c r="A21" i="1"/>
  <c r="B20" i="1"/>
  <c r="G24" i="1" l="1"/>
  <c r="A22" i="1"/>
  <c r="B21" i="1"/>
  <c r="G25" i="1" l="1"/>
  <c r="A23" i="1"/>
  <c r="B22" i="1"/>
  <c r="G26" i="1" l="1"/>
  <c r="A24" i="1"/>
  <c r="B23" i="1"/>
  <c r="G27" i="1" l="1"/>
  <c r="A25" i="1"/>
  <c r="B24" i="1"/>
  <c r="G28" i="1" l="1"/>
  <c r="A26" i="1"/>
  <c r="B25" i="1"/>
  <c r="G29" i="1" l="1"/>
  <c r="A27" i="1"/>
  <c r="B26" i="1"/>
  <c r="G30" i="1" l="1"/>
  <c r="A28" i="1"/>
  <c r="B27" i="1"/>
  <c r="G31" i="1" l="1"/>
  <c r="A29" i="1"/>
  <c r="B28" i="1"/>
  <c r="G32" i="1" l="1"/>
  <c r="A30" i="1"/>
  <c r="B29" i="1"/>
  <c r="G33" i="1" l="1"/>
  <c r="A31" i="1"/>
  <c r="B30" i="1"/>
  <c r="G34" i="1" l="1"/>
  <c r="A32" i="1"/>
  <c r="B31" i="1"/>
  <c r="G35" i="1" l="1"/>
  <c r="A33" i="1"/>
  <c r="B32" i="1"/>
  <c r="G36" i="1" l="1"/>
  <c r="A34" i="1"/>
  <c r="B33" i="1"/>
  <c r="G37" i="1" l="1"/>
  <c r="A35" i="1"/>
  <c r="B34" i="1"/>
  <c r="G38" i="1" l="1"/>
  <c r="A36" i="1"/>
  <c r="B35" i="1"/>
  <c r="G39" i="1" l="1"/>
  <c r="A37" i="1"/>
  <c r="B36" i="1"/>
  <c r="G40" i="1" l="1"/>
  <c r="A38" i="1"/>
  <c r="B37" i="1"/>
  <c r="G41" i="1" l="1"/>
  <c r="A39" i="1"/>
  <c r="B38" i="1"/>
  <c r="G42" i="1" l="1"/>
  <c r="A40" i="1"/>
  <c r="B39" i="1"/>
  <c r="G43" i="1" l="1"/>
  <c r="A41" i="1"/>
  <c r="B40" i="1"/>
  <c r="G44" i="1" l="1"/>
  <c r="A42" i="1"/>
  <c r="B41" i="1"/>
  <c r="G45" i="1" l="1"/>
  <c r="A43" i="1"/>
  <c r="B42" i="1"/>
  <c r="G46" i="1" l="1"/>
  <c r="A44" i="1"/>
  <c r="B43" i="1"/>
  <c r="G47" i="1" l="1"/>
  <c r="A45" i="1"/>
  <c r="B44" i="1"/>
  <c r="G48" i="1" l="1"/>
  <c r="A46" i="1"/>
  <c r="B45" i="1"/>
  <c r="G49" i="1" l="1"/>
  <c r="A47" i="1"/>
  <c r="B46" i="1"/>
  <c r="A48" i="1" l="1"/>
  <c r="B47" i="1"/>
  <c r="G50" i="1" l="1"/>
  <c r="A49" i="1"/>
  <c r="B48" i="1"/>
  <c r="A50" i="1" l="1"/>
  <c r="B49" i="1"/>
  <c r="A51" i="1" l="1"/>
  <c r="B51" i="1" s="1"/>
  <c r="B50" i="1"/>
  <c r="C7" i="1" l="1"/>
</calcChain>
</file>

<file path=xl/sharedStrings.xml><?xml version="1.0" encoding="utf-8"?>
<sst xmlns="http://schemas.openxmlformats.org/spreadsheetml/2006/main" count="18" uniqueCount="10">
  <si>
    <t>x</t>
  </si>
  <si>
    <t>integral</t>
  </si>
  <si>
    <t>somatório</t>
  </si>
  <si>
    <t>h=</t>
  </si>
  <si>
    <t>xfinal=</t>
  </si>
  <si>
    <t>Método dos Trapézios</t>
  </si>
  <si>
    <t>xinicial=</t>
  </si>
  <si>
    <t>variáveis</t>
  </si>
  <si>
    <t>valores</t>
  </si>
  <si>
    <t>Método de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</si>
</sst>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right"/>
    </xf>
    <xf numFmtId="0" fontId="0" fillId="0" borderId="6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5" borderId="6" xfId="0" applyFont="1" applyFill="1" applyBorder="1" applyAlignment="1"/>
    <xf numFmtId="0" fontId="1" fillId="5" borderId="2" xfId="0" applyFont="1" applyFill="1" applyBorder="1" applyAlignment="1"/>
    <xf numFmtId="0" fontId="0" fillId="4" borderId="2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/>
    <xf numFmtId="0" fontId="1" fillId="6" borderId="2" xfId="0" applyFont="1" applyFill="1" applyBorder="1" applyAlignment="1"/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H8" sqref="H8"/>
    </sheetView>
  </sheetViews>
  <sheetFormatPr defaultRowHeight="15" x14ac:dyDescent="0.25"/>
  <cols>
    <col min="1" max="1" width="8.7109375" style="1" bestFit="1" customWidth="1"/>
    <col min="2" max="2" width="12" style="1" bestFit="1" customWidth="1"/>
    <col min="7" max="7" width="12" bestFit="1" customWidth="1"/>
  </cols>
  <sheetData>
    <row r="1" spans="1:9" x14ac:dyDescent="0.25">
      <c r="A1" s="24" t="s">
        <v>5</v>
      </c>
      <c r="B1" s="24"/>
      <c r="C1" s="24"/>
      <c r="D1" s="25"/>
      <c r="F1" s="28" t="s">
        <v>9</v>
      </c>
      <c r="G1" s="24"/>
      <c r="H1" s="24"/>
      <c r="I1" s="25"/>
    </row>
    <row r="2" spans="1:9" x14ac:dyDescent="0.25">
      <c r="A2" s="3" t="s">
        <v>0</v>
      </c>
      <c r="B2" s="3" t="s">
        <v>2</v>
      </c>
      <c r="C2" s="4" t="s">
        <v>7</v>
      </c>
      <c r="D2" s="5" t="s">
        <v>8</v>
      </c>
      <c r="F2" s="13" t="s">
        <v>0</v>
      </c>
      <c r="G2" s="14" t="s">
        <v>2</v>
      </c>
      <c r="H2" s="15" t="s">
        <v>7</v>
      </c>
      <c r="I2" s="16" t="s">
        <v>8</v>
      </c>
    </row>
    <row r="3" spans="1:9" x14ac:dyDescent="0.25">
      <c r="A3" s="9">
        <f>D4+$D$3</f>
        <v>0.01</v>
      </c>
      <c r="B3" s="9">
        <f>1/(1-SIN($D$4)) + 1/(1-SIN(A3))*2</f>
        <v>3.0202016801024278</v>
      </c>
      <c r="C3" s="6" t="s">
        <v>3</v>
      </c>
      <c r="D3" s="12">
        <v>0.01</v>
      </c>
      <c r="F3" s="19">
        <f>I4+$I$3</f>
        <v>0.01</v>
      </c>
      <c r="G3" s="8">
        <f>1/(1-SIN($I$4)) + 1/(1-SIN(F3))*4</f>
        <v>5.0404033602048557</v>
      </c>
      <c r="H3" s="20" t="s">
        <v>3</v>
      </c>
      <c r="I3" s="21">
        <v>0.01</v>
      </c>
    </row>
    <row r="4" spans="1:9" x14ac:dyDescent="0.25">
      <c r="A4" s="9">
        <f t="shared" ref="A4:A51" si="0">A3+$D$3</f>
        <v>0.02</v>
      </c>
      <c r="B4" s="9">
        <f t="shared" ref="B4:B51" si="1">1/(1-SIN(A4))*2</f>
        <v>2.0408135499690694</v>
      </c>
      <c r="C4" s="6" t="s">
        <v>6</v>
      </c>
      <c r="D4" s="12">
        <v>0</v>
      </c>
      <c r="F4" s="19">
        <f t="shared" ref="F4:F50" si="2">IF((F3+$I$3)&gt;=$I$5,"*",(F3+$I$3))</f>
        <v>0.02</v>
      </c>
      <c r="G4" s="8">
        <f>1/(1-SIN(F4))*2</f>
        <v>2.0408135499690694</v>
      </c>
      <c r="H4" s="20" t="s">
        <v>6</v>
      </c>
      <c r="I4" s="21">
        <v>0</v>
      </c>
    </row>
    <row r="5" spans="1:9" x14ac:dyDescent="0.25">
      <c r="A5" s="9">
        <f t="shared" si="0"/>
        <v>0.03</v>
      </c>
      <c r="B5" s="9">
        <f t="shared" si="1"/>
        <v>2.0618461052680837</v>
      </c>
      <c r="C5" s="6" t="s">
        <v>4</v>
      </c>
      <c r="D5" s="12">
        <v>0.5</v>
      </c>
      <c r="F5" s="19">
        <f t="shared" si="2"/>
        <v>0.03</v>
      </c>
      <c r="G5" s="8">
        <f>1/(1-SIN(F5))*4</f>
        <v>4.1236922105361673</v>
      </c>
      <c r="H5" s="20" t="s">
        <v>4</v>
      </c>
      <c r="I5" s="21">
        <v>0.5</v>
      </c>
    </row>
    <row r="6" spans="1:9" x14ac:dyDescent="0.25">
      <c r="A6" s="9">
        <f t="shared" si="0"/>
        <v>0.04</v>
      </c>
      <c r="B6" s="9">
        <f t="shared" si="1"/>
        <v>2.0833101872941242</v>
      </c>
      <c r="C6" s="10" t="s">
        <v>1</v>
      </c>
      <c r="D6" s="11"/>
      <c r="F6" s="19">
        <f t="shared" si="2"/>
        <v>0.04</v>
      </c>
      <c r="G6" s="8">
        <f t="shared" ref="G6" si="3">1/(1-SIN(F6))*2</f>
        <v>2.0833101872941242</v>
      </c>
      <c r="H6" s="17" t="s">
        <v>1</v>
      </c>
      <c r="I6" s="18"/>
    </row>
    <row r="7" spans="1:9" x14ac:dyDescent="0.25">
      <c r="A7" s="9">
        <f t="shared" si="0"/>
        <v>0.05</v>
      </c>
      <c r="B7" s="9">
        <f t="shared" si="1"/>
        <v>2.1052169966258738</v>
      </c>
      <c r="C7" s="26">
        <f>(SUM(B3:B645)+1/(1-SIN(D5)))*D3/2</f>
        <v>0.68581506958677807</v>
      </c>
      <c r="D7" s="27"/>
      <c r="F7" s="19">
        <f t="shared" si="2"/>
        <v>0.05</v>
      </c>
      <c r="G7" s="8">
        <f t="shared" ref="G7" si="4">1/(1-SIN(F7))*4</f>
        <v>4.2104339932517476</v>
      </c>
      <c r="H7" s="29">
        <f>(SUM(G3:G645)+1/(1-SIN(I5)))*I3/3</f>
        <v>0.68579641878367203</v>
      </c>
      <c r="I7" s="30"/>
    </row>
    <row r="8" spans="1:9" x14ac:dyDescent="0.25">
      <c r="A8" s="9">
        <f t="shared" si="0"/>
        <v>6.0000000000000005E-2</v>
      </c>
      <c r="B8" s="9">
        <f t="shared" si="1"/>
        <v>2.1275781074187843</v>
      </c>
      <c r="C8" s="7"/>
      <c r="D8" s="2"/>
      <c r="E8" s="2"/>
      <c r="F8" s="19">
        <f t="shared" si="2"/>
        <v>6.0000000000000005E-2</v>
      </c>
      <c r="G8" s="8">
        <f t="shared" ref="G8" si="5">1/(1-SIN(F8))*2</f>
        <v>2.1275781074187843</v>
      </c>
      <c r="H8" s="7"/>
      <c r="I8" s="2"/>
    </row>
    <row r="9" spans="1:9" x14ac:dyDescent="0.25">
      <c r="A9" s="9">
        <f t="shared" si="0"/>
        <v>7.0000000000000007E-2</v>
      </c>
      <c r="B9" s="9">
        <f t="shared" si="1"/>
        <v>2.1504054823669878</v>
      </c>
      <c r="C9" s="7"/>
      <c r="D9" s="2"/>
      <c r="E9" s="2"/>
      <c r="F9" s="19">
        <f t="shared" si="2"/>
        <v>7.0000000000000007E-2</v>
      </c>
      <c r="G9" s="8">
        <f t="shared" ref="G9" si="6">1/(1-SIN(F9))*4</f>
        <v>4.3008109647339756</v>
      </c>
      <c r="H9" s="7"/>
      <c r="I9" s="2"/>
    </row>
    <row r="10" spans="1:9" x14ac:dyDescent="0.25">
      <c r="A10" s="9">
        <f t="shared" si="0"/>
        <v>0.08</v>
      </c>
      <c r="B10" s="9">
        <f t="shared" si="1"/>
        <v>2.1737114883703952</v>
      </c>
      <c r="C10" s="7"/>
      <c r="D10" s="2"/>
      <c r="E10" s="2"/>
      <c r="F10" s="19">
        <f t="shared" si="2"/>
        <v>0.08</v>
      </c>
      <c r="G10" s="8">
        <f t="shared" ref="G10" si="7">1/(1-SIN(F10))*2</f>
        <v>2.1737114883703952</v>
      </c>
      <c r="H10" s="7"/>
      <c r="I10" s="2"/>
    </row>
    <row r="11" spans="1:9" x14ac:dyDescent="0.25">
      <c r="A11" s="9">
        <f t="shared" si="0"/>
        <v>0.09</v>
      </c>
      <c r="B11" s="9">
        <f t="shared" si="1"/>
        <v>2.1975089129452141</v>
      </c>
      <c r="C11" s="7"/>
      <c r="D11" s="2"/>
      <c r="E11" s="2"/>
      <c r="F11" s="19">
        <f t="shared" si="2"/>
        <v>0.09</v>
      </c>
      <c r="G11" s="8">
        <f t="shared" ref="G11" si="8">1/(1-SIN(F11))*4</f>
        <v>4.3950178258904282</v>
      </c>
      <c r="H11" s="7"/>
      <c r="I11" s="2"/>
    </row>
    <row r="12" spans="1:9" x14ac:dyDescent="0.25">
      <c r="A12" s="9">
        <f t="shared" si="0"/>
        <v>9.9999999999999992E-2</v>
      </c>
      <c r="B12" s="9">
        <f t="shared" si="1"/>
        <v>2.2218109814184457</v>
      </c>
      <c r="C12" s="7"/>
      <c r="D12" s="2"/>
      <c r="E12" s="2"/>
      <c r="F12" s="19">
        <f t="shared" si="2"/>
        <v>9.9999999999999992E-2</v>
      </c>
      <c r="G12" s="8">
        <f t="shared" ref="G12" si="9">1/(1-SIN(F12))*2</f>
        <v>2.2218109814184457</v>
      </c>
      <c r="H12" s="7"/>
      <c r="I12" s="2"/>
    </row>
    <row r="13" spans="1:9" x14ac:dyDescent="0.25">
      <c r="A13" s="9">
        <f t="shared" si="0"/>
        <v>0.10999999999999999</v>
      </c>
      <c r="B13" s="9">
        <f t="shared" si="1"/>
        <v>2.2466313749494344</v>
      </c>
      <c r="C13" s="7"/>
      <c r="D13" s="2"/>
      <c r="E13" s="2"/>
      <c r="F13" s="19">
        <f t="shared" si="2"/>
        <v>0.10999999999999999</v>
      </c>
      <c r="G13" s="8">
        <f t="shared" ref="G13" si="10">1/(1-SIN(F13))*4</f>
        <v>4.4932627498988689</v>
      </c>
      <c r="H13" s="7"/>
      <c r="I13" s="2"/>
    </row>
    <row r="14" spans="1:9" x14ac:dyDescent="0.25">
      <c r="A14" s="9">
        <f t="shared" si="0"/>
        <v>0.11999999999999998</v>
      </c>
      <c r="B14" s="9">
        <f t="shared" si="1"/>
        <v>2.2719842494242339</v>
      </c>
      <c r="C14" s="7"/>
      <c r="D14" s="2"/>
      <c r="E14" s="2"/>
      <c r="F14" s="19">
        <f t="shared" si="2"/>
        <v>0.11999999999999998</v>
      </c>
      <c r="G14" s="8">
        <f t="shared" ref="G14" si="11">1/(1-SIN(F14))*2</f>
        <v>2.2719842494242339</v>
      </c>
      <c r="H14" s="7"/>
      <c r="I14" s="2"/>
    </row>
    <row r="15" spans="1:9" x14ac:dyDescent="0.25">
      <c r="A15" s="9">
        <f t="shared" si="0"/>
        <v>0.12999999999999998</v>
      </c>
      <c r="B15" s="9">
        <f t="shared" si="1"/>
        <v>2.2978842552714047</v>
      </c>
      <c r="C15" s="7"/>
      <c r="D15" s="2"/>
      <c r="E15" s="2"/>
      <c r="F15" s="19">
        <f t="shared" si="2"/>
        <v>0.12999999999999998</v>
      </c>
      <c r="G15" s="8">
        <f t="shared" ref="G15" si="12">1/(1-SIN(F15))*4</f>
        <v>4.5957685105428094</v>
      </c>
      <c r="H15" s="7"/>
      <c r="I15" s="2"/>
    </row>
    <row r="16" spans="1:9" x14ac:dyDescent="0.25">
      <c r="A16" s="9">
        <f t="shared" si="0"/>
        <v>0.13999999999999999</v>
      </c>
      <c r="B16" s="9">
        <f t="shared" si="1"/>
        <v>2.3243465582509488</v>
      </c>
      <c r="C16" s="7"/>
      <c r="D16" s="2"/>
      <c r="E16" s="2"/>
      <c r="F16" s="19">
        <f t="shared" si="2"/>
        <v>0.13999999999999999</v>
      </c>
      <c r="G16" s="8">
        <f t="shared" ref="G16" si="13">1/(1-SIN(F16))*2</f>
        <v>2.3243465582509488</v>
      </c>
      <c r="H16" s="7"/>
      <c r="I16" s="2"/>
    </row>
    <row r="17" spans="1:9" x14ac:dyDescent="0.25">
      <c r="A17" s="9">
        <f t="shared" si="0"/>
        <v>0.15</v>
      </c>
      <c r="B17" s="9">
        <f t="shared" si="1"/>
        <v>2.3513868612713482</v>
      </c>
      <c r="C17" s="7"/>
      <c r="D17" s="2"/>
      <c r="E17" s="2"/>
      <c r="F17" s="19">
        <f t="shared" si="2"/>
        <v>0.15</v>
      </c>
      <c r="G17" s="8">
        <f t="shared" ref="G17" si="14">1/(1-SIN(F17))*4</f>
        <v>4.7027737225426964</v>
      </c>
      <c r="H17" s="7"/>
      <c r="I17" s="2"/>
    </row>
    <row r="18" spans="1:9" x14ac:dyDescent="0.25">
      <c r="A18" s="9">
        <f t="shared" si="0"/>
        <v>0.16</v>
      </c>
      <c r="B18" s="9">
        <f t="shared" si="1"/>
        <v>2.3790214272932197</v>
      </c>
      <c r="C18" s="7"/>
      <c r="D18" s="2"/>
      <c r="E18" s="2"/>
      <c r="F18" s="19">
        <f t="shared" si="2"/>
        <v>0.16</v>
      </c>
      <c r="G18" s="8">
        <f t="shared" ref="G18" si="15">1/(1-SIN(F18))*2</f>
        <v>2.3790214272932197</v>
      </c>
      <c r="H18" s="7"/>
      <c r="I18" s="2"/>
    </row>
    <row r="19" spans="1:9" x14ac:dyDescent="0.25">
      <c r="A19" s="9">
        <f t="shared" si="0"/>
        <v>0.17</v>
      </c>
      <c r="B19" s="9">
        <f t="shared" si="1"/>
        <v>2.4072671033818436</v>
      </c>
      <c r="C19" s="7"/>
      <c r="D19" s="2"/>
      <c r="E19" s="2"/>
      <c r="F19" s="19">
        <f t="shared" si="2"/>
        <v>0.17</v>
      </c>
      <c r="G19" s="8">
        <f t="shared" ref="G19" si="16">1/(1-SIN(F19))*4</f>
        <v>4.8145342067636872</v>
      </c>
      <c r="H19" s="7"/>
      <c r="I19" s="2"/>
    </row>
    <row r="20" spans="1:9" x14ac:dyDescent="0.25">
      <c r="A20" s="9">
        <f t="shared" si="0"/>
        <v>0.18000000000000002</v>
      </c>
      <c r="B20" s="9">
        <f t="shared" si="1"/>
        <v>2.4361413459748995</v>
      </c>
      <c r="C20" s="7"/>
      <c r="D20" s="2"/>
      <c r="E20" s="2"/>
      <c r="F20" s="19">
        <f t="shared" si="2"/>
        <v>0.18000000000000002</v>
      </c>
      <c r="G20" s="8">
        <f t="shared" ref="G20" si="17">1/(1-SIN(F20))*2</f>
        <v>2.4361413459748995</v>
      </c>
      <c r="H20" s="7"/>
      <c r="I20" s="2"/>
    </row>
    <row r="21" spans="1:9" x14ac:dyDescent="0.25">
      <c r="A21" s="9">
        <f t="shared" si="0"/>
        <v>0.19000000000000003</v>
      </c>
      <c r="B21" s="9">
        <f t="shared" si="1"/>
        <v>2.4656622474360468</v>
      </c>
      <c r="C21" s="7"/>
      <c r="D21" s="2"/>
      <c r="E21" s="2"/>
      <c r="F21" s="19">
        <f t="shared" si="2"/>
        <v>0.19000000000000003</v>
      </c>
      <c r="G21" s="8">
        <f t="shared" ref="G21" si="18">1/(1-SIN(F21))*4</f>
        <v>4.9313244948720936</v>
      </c>
      <c r="H21" s="7"/>
      <c r="I21" s="2"/>
    </row>
    <row r="22" spans="1:9" x14ac:dyDescent="0.25">
      <c r="A22" s="9">
        <f t="shared" si="0"/>
        <v>0.20000000000000004</v>
      </c>
      <c r="B22" s="9">
        <f t="shared" si="1"/>
        <v>2.4958485639696688</v>
      </c>
      <c r="C22" s="7"/>
      <c r="D22" s="2"/>
      <c r="E22" s="2"/>
      <c r="F22" s="19">
        <f t="shared" si="2"/>
        <v>0.20000000000000004</v>
      </c>
      <c r="G22" s="8">
        <f t="shared" ref="G22" si="19">1/(1-SIN(F22))*2</f>
        <v>2.4958485639696688</v>
      </c>
      <c r="H22" s="7"/>
      <c r="I22" s="2"/>
    </row>
    <row r="23" spans="1:9" x14ac:dyDescent="0.25">
      <c r="A23" s="9">
        <f t="shared" si="0"/>
        <v>0.21000000000000005</v>
      </c>
      <c r="B23" s="9">
        <f t="shared" si="1"/>
        <v>2.5267197449770857</v>
      </c>
      <c r="C23" s="7"/>
      <c r="D23" s="2"/>
      <c r="E23" s="2"/>
      <c r="F23" s="19">
        <f t="shared" si="2"/>
        <v>0.21000000000000005</v>
      </c>
      <c r="G23" s="8">
        <f t="shared" ref="G23" si="20">1/(1-SIN(F23))*4</f>
        <v>5.0534394899541715</v>
      </c>
      <c r="H23" s="7"/>
      <c r="I23" s="2"/>
    </row>
    <row r="24" spans="1:9" x14ac:dyDescent="0.25">
      <c r="A24" s="9">
        <f t="shared" si="0"/>
        <v>0.22000000000000006</v>
      </c>
      <c r="B24" s="9">
        <f t="shared" si="1"/>
        <v>2.5582959639399174</v>
      </c>
      <c r="C24" s="7"/>
      <c r="D24" s="2"/>
      <c r="E24" s="2"/>
      <c r="F24" s="19">
        <f t="shared" si="2"/>
        <v>0.22000000000000006</v>
      </c>
      <c r="G24" s="8">
        <f t="shared" ref="G24" si="21">1/(1-SIN(F24))*2</f>
        <v>2.5582959639399174</v>
      </c>
      <c r="H24" s="7"/>
      <c r="I24" s="2"/>
    </row>
    <row r="25" spans="1:9" x14ac:dyDescent="0.25">
      <c r="A25" s="9">
        <f t="shared" si="0"/>
        <v>0.23000000000000007</v>
      </c>
      <c r="B25" s="9">
        <f t="shared" si="1"/>
        <v>2.5905981509220464</v>
      </c>
      <c r="C25" s="7"/>
      <c r="D25" s="2"/>
      <c r="E25" s="2"/>
      <c r="F25" s="19">
        <f t="shared" si="2"/>
        <v>0.23000000000000007</v>
      </c>
      <c r="G25" s="8">
        <f t="shared" ref="G25" si="22">1/(1-SIN(F25))*4</f>
        <v>5.1811963018440927</v>
      </c>
      <c r="H25" s="7"/>
      <c r="I25" s="2"/>
    </row>
    <row r="26" spans="1:9" x14ac:dyDescent="0.25">
      <c r="A26" s="9">
        <f t="shared" si="0"/>
        <v>0.24000000000000007</v>
      </c>
      <c r="B26" s="9">
        <f t="shared" si="1"/>
        <v>2.6236480267878388</v>
      </c>
      <c r="C26" s="7"/>
      <c r="D26" s="2"/>
      <c r="E26" s="2"/>
      <c r="F26" s="19">
        <f t="shared" si="2"/>
        <v>0.24000000000000007</v>
      </c>
      <c r="G26" s="8">
        <f t="shared" ref="G26" si="23">1/(1-SIN(F26))*2</f>
        <v>2.6236480267878388</v>
      </c>
      <c r="H26" s="7"/>
      <c r="I26" s="2"/>
    </row>
    <row r="27" spans="1:9" x14ac:dyDescent="0.25">
      <c r="A27" s="9">
        <f t="shared" si="0"/>
        <v>0.25000000000000006</v>
      </c>
      <c r="B27" s="9">
        <f t="shared" si="1"/>
        <v>2.6574681392409647</v>
      </c>
      <c r="C27" s="7"/>
      <c r="D27" s="2"/>
      <c r="E27" s="2"/>
      <c r="F27" s="19">
        <f t="shared" si="2"/>
        <v>0.25000000000000006</v>
      </c>
      <c r="G27" s="8">
        <f t="shared" ref="G27" si="24">1/(1-SIN(F27))*4</f>
        <v>5.3149362784819294</v>
      </c>
      <c r="H27" s="7"/>
      <c r="I27" s="2"/>
    </row>
    <row r="28" spans="1:9" x14ac:dyDescent="0.25">
      <c r="A28" s="9">
        <f t="shared" si="0"/>
        <v>0.26000000000000006</v>
      </c>
      <c r="B28" s="9">
        <f t="shared" si="1"/>
        <v>2.6920819007953511</v>
      </c>
      <c r="C28" s="7"/>
      <c r="D28" s="2"/>
      <c r="E28" s="2"/>
      <c r="F28" s="19">
        <f t="shared" si="2"/>
        <v>0.26000000000000006</v>
      </c>
      <c r="G28" s="8">
        <f t="shared" ref="G28" si="25">1/(1-SIN(F28))*2</f>
        <v>2.6920819007953511</v>
      </c>
      <c r="H28" s="7"/>
      <c r="I28" s="2"/>
    </row>
    <row r="29" spans="1:9" x14ac:dyDescent="0.25">
      <c r="A29" s="9">
        <f t="shared" si="0"/>
        <v>0.27000000000000007</v>
      </c>
      <c r="B29" s="9">
        <f t="shared" si="1"/>
        <v>2.7275136287975332</v>
      </c>
      <c r="C29" s="7"/>
      <c r="D29" s="2"/>
      <c r="E29" s="2"/>
      <c r="F29" s="19">
        <f t="shared" si="2"/>
        <v>0.27000000000000007</v>
      </c>
      <c r="G29" s="8">
        <f t="shared" ref="G29" si="26">1/(1-SIN(F29))*4</f>
        <v>5.4550272575950665</v>
      </c>
      <c r="H29" s="7"/>
      <c r="I29" s="2"/>
    </row>
    <row r="30" spans="1:9" x14ac:dyDescent="0.25">
      <c r="A30" s="9">
        <f t="shared" si="0"/>
        <v>0.28000000000000008</v>
      </c>
      <c r="B30" s="9">
        <f t="shared" si="1"/>
        <v>2.7637885876280444</v>
      </c>
      <c r="C30" s="7"/>
      <c r="D30" s="2"/>
      <c r="E30" s="2"/>
      <c r="F30" s="19">
        <f t="shared" si="2"/>
        <v>0.28000000000000008</v>
      </c>
      <c r="G30" s="8">
        <f t="shared" ref="G30" si="27">1/(1-SIN(F30))*2</f>
        <v>2.7637885876280444</v>
      </c>
      <c r="H30" s="7"/>
      <c r="I30" s="2"/>
    </row>
    <row r="31" spans="1:9" x14ac:dyDescent="0.25">
      <c r="A31" s="9">
        <f t="shared" si="0"/>
        <v>0.29000000000000009</v>
      </c>
      <c r="B31" s="9">
        <f t="shared" si="1"/>
        <v>2.8009330332184534</v>
      </c>
      <c r="C31" s="7"/>
      <c r="D31" s="2"/>
      <c r="E31" s="2"/>
      <c r="F31" s="19">
        <f t="shared" si="2"/>
        <v>0.29000000000000009</v>
      </c>
      <c r="G31" s="8">
        <f t="shared" ref="G31" si="28">1/(1-SIN(F31))*4</f>
        <v>5.6018660664369069</v>
      </c>
      <c r="H31" s="7"/>
      <c r="I31" s="2"/>
    </row>
    <row r="32" spans="1:9" x14ac:dyDescent="0.25">
      <c r="A32" s="9">
        <f t="shared" si="0"/>
        <v>0.3000000000000001</v>
      </c>
      <c r="B32" s="9">
        <f t="shared" si="1"/>
        <v>2.8389742600304104</v>
      </c>
      <c r="C32" s="7"/>
      <c r="D32" s="2"/>
      <c r="E32" s="2"/>
      <c r="F32" s="19">
        <f t="shared" si="2"/>
        <v>0.3000000000000001</v>
      </c>
      <c r="G32" s="8">
        <f t="shared" ref="G32" si="29">1/(1-SIN(F32))*2</f>
        <v>2.8389742600304104</v>
      </c>
      <c r="H32" s="7"/>
      <c r="I32" s="2"/>
    </row>
    <row r="33" spans="1:9" x14ac:dyDescent="0.25">
      <c r="A33" s="9">
        <f t="shared" si="0"/>
        <v>0.31000000000000011</v>
      </c>
      <c r="B33" s="9">
        <f t="shared" si="1"/>
        <v>2.8779406506535192</v>
      </c>
      <c r="C33" s="7"/>
      <c r="D33" s="2"/>
      <c r="E33" s="2"/>
      <c r="F33" s="19">
        <f t="shared" si="2"/>
        <v>0.31000000000000011</v>
      </c>
      <c r="G33" s="8">
        <f t="shared" ref="G33" si="30">1/(1-SIN(F33))*4</f>
        <v>5.7558813013070385</v>
      </c>
      <c r="H33" s="7"/>
      <c r="I33" s="2"/>
    </row>
    <row r="34" spans="1:9" x14ac:dyDescent="0.25">
      <c r="A34" s="9">
        <f t="shared" si="0"/>
        <v>0.32000000000000012</v>
      </c>
      <c r="B34" s="9">
        <f t="shared" si="1"/>
        <v>2.9178617281901897</v>
      </c>
      <c r="C34" s="7"/>
      <c r="D34" s="2"/>
      <c r="E34" s="2"/>
      <c r="F34" s="19">
        <f t="shared" si="2"/>
        <v>0.32000000000000012</v>
      </c>
      <c r="G34" s="8">
        <f t="shared" ref="G34" si="31">1/(1-SIN(F34))*2</f>
        <v>2.9178617281901897</v>
      </c>
      <c r="H34" s="7"/>
      <c r="I34" s="2"/>
    </row>
    <row r="35" spans="1:9" x14ac:dyDescent="0.25">
      <c r="A35" s="9">
        <f t="shared" si="0"/>
        <v>0.33000000000000013</v>
      </c>
      <c r="B35" s="9">
        <f t="shared" si="1"/>
        <v>2.9587682116078899</v>
      </c>
      <c r="C35" s="7"/>
      <c r="D35" s="2"/>
      <c r="E35" s="2"/>
      <c r="F35" s="19">
        <f t="shared" si="2"/>
        <v>0.33000000000000013</v>
      </c>
      <c r="G35" s="8">
        <f t="shared" ref="G35" si="32">1/(1-SIN(F35))*4</f>
        <v>5.9175364232157799</v>
      </c>
      <c r="H35" s="7"/>
      <c r="I35" s="2"/>
    </row>
    <row r="36" spans="1:9" x14ac:dyDescent="0.25">
      <c r="A36" s="9">
        <f t="shared" si="0"/>
        <v>0.34000000000000014</v>
      </c>
      <c r="B36" s="9">
        <f t="shared" si="1"/>
        <v>3.000692074252433</v>
      </c>
      <c r="C36" s="7"/>
      <c r="D36" s="2"/>
      <c r="E36" s="2"/>
      <c r="F36" s="19">
        <f t="shared" si="2"/>
        <v>0.34000000000000014</v>
      </c>
      <c r="G36" s="8">
        <f t="shared" ref="G36" si="33">1/(1-SIN(F36))*2</f>
        <v>3.000692074252433</v>
      </c>
      <c r="H36" s="7"/>
      <c r="I36" s="2"/>
    </row>
    <row r="37" spans="1:9" x14ac:dyDescent="0.25">
      <c r="A37" s="9">
        <f t="shared" si="0"/>
        <v>0.35000000000000014</v>
      </c>
      <c r="B37" s="9">
        <f t="shared" si="1"/>
        <v>3.0436666057302939</v>
      </c>
      <c r="C37" s="7"/>
      <c r="D37" s="2"/>
      <c r="E37" s="2"/>
      <c r="F37" s="19">
        <f t="shared" si="2"/>
        <v>0.35000000000000014</v>
      </c>
      <c r="G37" s="8">
        <f t="shared" ref="G37" si="34">1/(1-SIN(F37))*4</f>
        <v>6.0873332114605878</v>
      </c>
      <c r="H37" s="7"/>
      <c r="I37" s="2"/>
    </row>
    <row r="38" spans="1:9" x14ac:dyDescent="0.25">
      <c r="A38" s="9">
        <f t="shared" si="0"/>
        <v>0.36000000000000015</v>
      </c>
      <c r="B38" s="9">
        <f t="shared" si="1"/>
        <v>3.0877264773834496</v>
      </c>
      <c r="C38" s="7"/>
      <c r="D38" s="2"/>
      <c r="E38" s="2"/>
      <c r="F38" s="19">
        <f t="shared" si="2"/>
        <v>0.36000000000000015</v>
      </c>
      <c r="G38" s="8">
        <f t="shared" ref="G38" si="35">1/(1-SIN(F38))*2</f>
        <v>3.0877264773834496</v>
      </c>
      <c r="H38" s="7"/>
      <c r="I38" s="2"/>
    </row>
    <row r="39" spans="1:9" x14ac:dyDescent="0.25">
      <c r="A39" s="9">
        <f t="shared" si="0"/>
        <v>0.37000000000000016</v>
      </c>
      <c r="B39" s="9">
        <f t="shared" si="1"/>
        <v>3.1329078115970836</v>
      </c>
      <c r="C39" s="7"/>
      <c r="D39" s="2"/>
      <c r="E39" s="2"/>
      <c r="F39" s="19">
        <f t="shared" si="2"/>
        <v>0.37000000000000016</v>
      </c>
      <c r="G39" s="8">
        <f t="shared" ref="G39" si="36">1/(1-SIN(F39))*4</f>
        <v>6.2658156231941673</v>
      </c>
      <c r="H39" s="7"/>
      <c r="I39" s="2"/>
    </row>
    <row r="40" spans="1:9" x14ac:dyDescent="0.25">
      <c r="A40" s="9">
        <f t="shared" si="0"/>
        <v>0.38000000000000017</v>
      </c>
      <c r="B40" s="9">
        <f t="shared" si="1"/>
        <v>3.1792482551987136</v>
      </c>
      <c r="C40" s="7"/>
      <c r="D40" s="2"/>
      <c r="E40" s="2"/>
      <c r="F40" s="19">
        <f t="shared" si="2"/>
        <v>0.38000000000000017</v>
      </c>
      <c r="G40" s="8">
        <f t="shared" ref="G40" si="37">1/(1-SIN(F40))*2</f>
        <v>3.1792482551987136</v>
      </c>
      <c r="H40" s="7"/>
      <c r="I40" s="2"/>
    </row>
    <row r="41" spans="1:9" x14ac:dyDescent="0.25">
      <c r="A41" s="9">
        <f t="shared" si="0"/>
        <v>0.39000000000000018</v>
      </c>
      <c r="B41" s="9">
        <f t="shared" si="1"/>
        <v>3.2267870572271029</v>
      </c>
      <c r="C41" s="7"/>
      <c r="D41" s="2"/>
      <c r="E41" s="2"/>
      <c r="F41" s="19">
        <f t="shared" si="2"/>
        <v>0.39000000000000018</v>
      </c>
      <c r="G41" s="8">
        <f t="shared" ref="G41" si="38">1/(1-SIN(F41))*4</f>
        <v>6.4535741144542058</v>
      </c>
      <c r="H41" s="7"/>
      <c r="I41" s="2"/>
    </row>
    <row r="42" spans="1:9" x14ac:dyDescent="0.25">
      <c r="A42" s="9">
        <f t="shared" si="0"/>
        <v>0.40000000000000019</v>
      </c>
      <c r="B42" s="9">
        <f t="shared" si="1"/>
        <v>3.2755651513708024</v>
      </c>
      <c r="C42" s="7"/>
      <c r="D42" s="2"/>
      <c r="E42" s="2"/>
      <c r="F42" s="19">
        <f t="shared" si="2"/>
        <v>0.40000000000000019</v>
      </c>
      <c r="G42" s="8">
        <f t="shared" ref="G42" si="39">1/(1-SIN(F42))*2</f>
        <v>3.2755651513708024</v>
      </c>
      <c r="H42" s="7"/>
      <c r="I42" s="2"/>
    </row>
    <row r="43" spans="1:9" x14ac:dyDescent="0.25">
      <c r="A43" s="9">
        <f t="shared" si="0"/>
        <v>0.4100000000000002</v>
      </c>
      <c r="B43" s="9">
        <f t="shared" si="1"/>
        <v>3.3256252433995135</v>
      </c>
      <c r="C43" s="7"/>
      <c r="D43" s="2"/>
      <c r="E43" s="2"/>
      <c r="F43" s="19">
        <f t="shared" si="2"/>
        <v>0.4100000000000002</v>
      </c>
      <c r="G43" s="8">
        <f t="shared" ref="G43" si="40">1/(1-SIN(F43))*4</f>
        <v>6.651250486799027</v>
      </c>
      <c r="H43" s="7"/>
      <c r="I43" s="2"/>
    </row>
    <row r="44" spans="1:9" x14ac:dyDescent="0.25">
      <c r="A44" s="9">
        <f t="shared" si="0"/>
        <v>0.42000000000000021</v>
      </c>
      <c r="B44" s="9">
        <f t="shared" si="1"/>
        <v>3.3770119039368542</v>
      </c>
      <c r="C44" s="7"/>
      <c r="D44" s="2"/>
      <c r="E44" s="2"/>
      <c r="F44" s="19">
        <f t="shared" si="2"/>
        <v>0.42000000000000021</v>
      </c>
      <c r="G44" s="8">
        <f t="shared" ref="G44" si="41">1/(1-SIN(F44))*2</f>
        <v>3.3770119039368542</v>
      </c>
      <c r="H44" s="7"/>
      <c r="I44" s="2"/>
    </row>
    <row r="45" spans="1:9" x14ac:dyDescent="0.25">
      <c r="A45" s="9">
        <f t="shared" si="0"/>
        <v>0.43000000000000022</v>
      </c>
      <c r="B45" s="9">
        <f t="shared" si="1"/>
        <v>3.4297716669507183</v>
      </c>
      <c r="C45" s="7"/>
      <c r="D45" s="2"/>
      <c r="E45" s="2"/>
      <c r="F45" s="19">
        <f t="shared" si="2"/>
        <v>0.43000000000000022</v>
      </c>
      <c r="G45" s="8">
        <f t="shared" ref="G45" si="42">1/(1-SIN(F45))*4</f>
        <v>6.8595433339014367</v>
      </c>
      <c r="H45" s="7"/>
      <c r="I45" s="2"/>
    </row>
    <row r="46" spans="1:9" x14ac:dyDescent="0.25">
      <c r="A46" s="9">
        <f t="shared" si="0"/>
        <v>0.44000000000000022</v>
      </c>
      <c r="B46" s="9">
        <f t="shared" si="1"/>
        <v>3.483953134367511</v>
      </c>
      <c r="C46" s="7"/>
      <c r="D46" s="2"/>
      <c r="E46" s="2"/>
      <c r="F46" s="19">
        <f t="shared" si="2"/>
        <v>0.44000000000000022</v>
      </c>
      <c r="G46" s="8">
        <f t="shared" ref="G46" si="43">1/(1-SIN(F46))*2</f>
        <v>3.483953134367511</v>
      </c>
      <c r="H46" s="7"/>
      <c r="I46" s="2"/>
    </row>
    <row r="47" spans="1:9" x14ac:dyDescent="0.25">
      <c r="A47" s="9">
        <f t="shared" si="0"/>
        <v>0.45000000000000023</v>
      </c>
      <c r="B47" s="9">
        <f t="shared" si="1"/>
        <v>3.5396070872492791</v>
      </c>
      <c r="C47" s="7"/>
      <c r="D47" s="2"/>
      <c r="E47" s="2"/>
      <c r="F47" s="19">
        <f t="shared" si="2"/>
        <v>0.45000000000000023</v>
      </c>
      <c r="G47" s="8">
        <f t="shared" ref="G47" si="44">1/(1-SIN(F47))*4</f>
        <v>7.0792141744985582</v>
      </c>
      <c r="H47" s="7"/>
      <c r="I47" s="2"/>
    </row>
    <row r="48" spans="1:9" x14ac:dyDescent="0.25">
      <c r="A48" s="9">
        <f t="shared" si="0"/>
        <v>0.46000000000000024</v>
      </c>
      <c r="B48" s="9">
        <f t="shared" si="1"/>
        <v>3.596786604008527</v>
      </c>
      <c r="C48" s="7"/>
      <c r="D48" s="2"/>
      <c r="E48" s="2"/>
      <c r="F48" s="19">
        <f t="shared" si="2"/>
        <v>0.46000000000000024</v>
      </c>
      <c r="G48" s="8">
        <f t="shared" ref="G48" si="45">1/(1-SIN(F48))*2</f>
        <v>3.596786604008527</v>
      </c>
      <c r="H48" s="7"/>
      <c r="I48" s="2"/>
    </row>
    <row r="49" spans="1:9" x14ac:dyDescent="0.25">
      <c r="A49" s="9">
        <f t="shared" si="0"/>
        <v>0.47000000000000025</v>
      </c>
      <c r="B49" s="9">
        <f t="shared" si="1"/>
        <v>3.6555471861744553</v>
      </c>
      <c r="C49" s="7"/>
      <c r="D49" s="2"/>
      <c r="E49" s="2"/>
      <c r="F49" s="19">
        <f t="shared" si="2"/>
        <v>0.47000000000000025</v>
      </c>
      <c r="G49" s="8">
        <f t="shared" ref="G49" si="46">1/(1-SIN(F49))*4</f>
        <v>7.3110943723489106</v>
      </c>
      <c r="H49" s="7"/>
      <c r="I49" s="2"/>
    </row>
    <row r="50" spans="1:9" x14ac:dyDescent="0.25">
      <c r="A50" s="9">
        <f t="shared" si="0"/>
        <v>0.48000000000000026</v>
      </c>
      <c r="B50" s="9">
        <f t="shared" si="1"/>
        <v>3.715946892266984</v>
      </c>
      <c r="C50" s="7"/>
      <c r="D50" s="2"/>
      <c r="E50" s="2"/>
      <c r="F50" s="19">
        <f t="shared" si="2"/>
        <v>0.48000000000000026</v>
      </c>
      <c r="G50" s="8">
        <f t="shared" ref="G50" si="47">1/(1-SIN(F50))*2</f>
        <v>3.715946892266984</v>
      </c>
      <c r="H50" s="7"/>
      <c r="I50" s="2"/>
    </row>
    <row r="51" spans="1:9" x14ac:dyDescent="0.25">
      <c r="A51" s="9">
        <f t="shared" si="0"/>
        <v>0.49000000000000027</v>
      </c>
      <c r="B51" s="9">
        <f t="shared" si="1"/>
        <v>3.7780464803814278</v>
      </c>
      <c r="C51" s="7"/>
      <c r="D51" s="2"/>
      <c r="E51" s="2"/>
      <c r="F51" s="19">
        <f>IF((F50+$I$3)&gt;=$I$5,"*",(F50+$I$3))</f>
        <v>0.49000000000000027</v>
      </c>
      <c r="G51" s="8">
        <f>IF(F51="*",0,1/(1-SIN(F51))*4)</f>
        <v>7.5560929607628555</v>
      </c>
      <c r="H51" s="7"/>
      <c r="I51" s="2"/>
    </row>
    <row r="52" spans="1:9" x14ac:dyDescent="0.25">
      <c r="F52" s="22"/>
      <c r="G52" s="22"/>
    </row>
    <row r="53" spans="1:9" x14ac:dyDescent="0.25">
      <c r="F53" s="22"/>
      <c r="G53" s="22"/>
    </row>
    <row r="54" spans="1:9" x14ac:dyDescent="0.25">
      <c r="F54" s="22"/>
      <c r="G54" s="22"/>
    </row>
    <row r="55" spans="1:9" x14ac:dyDescent="0.25">
      <c r="F55" s="22"/>
      <c r="G55" s="23"/>
    </row>
  </sheetData>
  <mergeCells count="4">
    <mergeCell ref="A1:D1"/>
    <mergeCell ref="C7:D7"/>
    <mergeCell ref="F1:I1"/>
    <mergeCell ref="H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FEUP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ei10036</dc:creator>
  <cp:lastModifiedBy>ei10036</cp:lastModifiedBy>
  <dcterms:created xsi:type="dcterms:W3CDTF">2011-11-21T14:13:28Z</dcterms:created>
  <dcterms:modified xsi:type="dcterms:W3CDTF">2011-11-21T14:59:56Z</dcterms:modified>
</cp:coreProperties>
</file>