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6D412D64-BAB4-4CCB-999F-88B28F8FD89E}" xr6:coauthVersionLast="47" xr6:coauthVersionMax="47" xr10:uidLastSave="{00000000-0000-0000-0000-000000000000}"/>
  <bookViews>
    <workbookView xWindow="-108" yWindow="-108" windowWidth="23256" windowHeight="12576" firstSheet="9" activeTab="19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  <sheet name="Лист1" sheetId="13" r:id="rId13"/>
    <sheet name="Лист2" sheetId="14" r:id="rId14"/>
    <sheet name="Лист3" sheetId="15" r:id="rId15"/>
    <sheet name="Лист4" sheetId="16" r:id="rId16"/>
    <sheet name="Лист5" sheetId="17" r:id="rId17"/>
    <sheet name="Лист6" sheetId="18" r:id="rId18"/>
    <sheet name="Лист7" sheetId="19" r:id="rId19"/>
    <sheet name="Лист8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0" l="1"/>
  <c r="B4" i="20" s="1"/>
  <c r="B3" i="20"/>
  <c r="A5" i="20" l="1"/>
  <c r="B5" i="20" l="1"/>
  <c r="A6" i="20"/>
  <c r="B6" i="20" l="1"/>
  <c r="A7" i="20"/>
  <c r="B7" i="20" l="1"/>
  <c r="A8" i="20"/>
  <c r="B8" i="20" l="1"/>
  <c r="A9" i="20"/>
  <c r="B9" i="20" l="1"/>
  <c r="A10" i="20"/>
  <c r="B10" i="20" l="1"/>
  <c r="A11" i="20"/>
  <c r="B11" i="20" l="1"/>
  <c r="A12" i="20"/>
  <c r="B12" i="20" l="1"/>
  <c r="A13" i="20"/>
  <c r="B13" i="20" l="1"/>
  <c r="A14" i="20"/>
  <c r="B14" i="20" l="1"/>
  <c r="A15" i="20"/>
  <c r="B15" i="20" l="1"/>
  <c r="A16" i="20"/>
  <c r="B16" i="20" l="1"/>
  <c r="A17" i="20"/>
  <c r="B17" i="20" l="1"/>
  <c r="A18" i="20"/>
  <c r="B18" i="20" l="1"/>
  <c r="A19" i="20"/>
  <c r="B19" i="20" l="1"/>
  <c r="A20" i="20"/>
  <c r="G20" i="18"/>
  <c r="E20" i="18"/>
  <c r="C20" i="18"/>
  <c r="G19" i="18"/>
  <c r="E19" i="18"/>
  <c r="C19" i="18"/>
  <c r="G18" i="18"/>
  <c r="E18" i="18"/>
  <c r="C18" i="18"/>
  <c r="G17" i="18"/>
  <c r="E17" i="18"/>
  <c r="C17" i="18"/>
  <c r="E16" i="18"/>
  <c r="C16" i="18"/>
  <c r="E15" i="18"/>
  <c r="C15" i="18"/>
  <c r="E14" i="18"/>
  <c r="C14" i="18"/>
  <c r="E13" i="18"/>
  <c r="C13" i="18"/>
  <c r="H12" i="18"/>
  <c r="E12" i="18"/>
  <c r="C12" i="18"/>
  <c r="H11" i="18"/>
  <c r="H10" i="18"/>
  <c r="D10" i="18"/>
  <c r="B10" i="18"/>
  <c r="D9" i="18"/>
  <c r="B9" i="18"/>
  <c r="D8" i="18"/>
  <c r="B8" i="18"/>
  <c r="D7" i="18"/>
  <c r="B7" i="18"/>
  <c r="D6" i="18"/>
  <c r="B6" i="18"/>
  <c r="F5" i="18"/>
  <c r="D5" i="18"/>
  <c r="B5" i="18"/>
  <c r="F4" i="18"/>
  <c r="D4" i="18"/>
  <c r="B4" i="18"/>
  <c r="F3" i="18"/>
  <c r="D3" i="18"/>
  <c r="B3" i="18"/>
  <c r="F2" i="18"/>
  <c r="D2" i="18"/>
  <c r="B2" i="18"/>
  <c r="E26" i="17"/>
  <c r="B26" i="17"/>
  <c r="E25" i="17"/>
  <c r="B25" i="17"/>
  <c r="E24" i="17"/>
  <c r="B24" i="17"/>
  <c r="E23" i="17"/>
  <c r="B23" i="17"/>
  <c r="E22" i="17"/>
  <c r="B22" i="17"/>
  <c r="E21" i="17"/>
  <c r="B21" i="17"/>
  <c r="E20" i="17"/>
  <c r="B20" i="17"/>
  <c r="E19" i="17"/>
  <c r="B19" i="17"/>
  <c r="E18" i="17"/>
  <c r="C18" i="17"/>
  <c r="B18" i="17"/>
  <c r="C17" i="17"/>
  <c r="B17" i="17"/>
  <c r="C16" i="17"/>
  <c r="B16" i="17"/>
  <c r="C15" i="17"/>
  <c r="B15" i="17"/>
  <c r="G14" i="17"/>
  <c r="F14" i="17"/>
  <c r="C14" i="17"/>
  <c r="B14" i="17"/>
  <c r="G13" i="17"/>
  <c r="F13" i="17"/>
  <c r="C13" i="17"/>
  <c r="B13" i="17"/>
  <c r="G12" i="17"/>
  <c r="F12" i="17"/>
  <c r="C12" i="17"/>
  <c r="B12" i="17"/>
  <c r="G11" i="17"/>
  <c r="F11" i="17"/>
  <c r="C11" i="17"/>
  <c r="B11" i="17"/>
  <c r="G10" i="17"/>
  <c r="F10" i="17"/>
  <c r="D10" i="17"/>
  <c r="C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I7" i="16"/>
  <c r="H7" i="16"/>
  <c r="G7" i="16"/>
  <c r="F7" i="16"/>
  <c r="E7" i="16"/>
  <c r="D7" i="16"/>
  <c r="C7" i="16"/>
  <c r="J7" i="16" s="1"/>
  <c r="J6" i="16"/>
  <c r="J5" i="16"/>
  <c r="J4" i="16"/>
  <c r="J3" i="16"/>
  <c r="J2" i="16"/>
  <c r="D10" i="15"/>
  <c r="C9" i="15"/>
  <c r="B8" i="15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B4" i="11"/>
  <c r="E4" i="9"/>
  <c r="E5" i="9"/>
  <c r="E14" i="9" s="1"/>
  <c r="E6" i="9"/>
  <c r="E7" i="9"/>
  <c r="E8" i="9"/>
  <c r="E9" i="9"/>
  <c r="E10" i="9"/>
  <c r="E11" i="9"/>
  <c r="E12" i="9"/>
  <c r="E13" i="9"/>
  <c r="E3" i="9"/>
  <c r="B20" i="20" l="1"/>
  <c r="A21" i="20"/>
  <c r="B21" i="20" l="1"/>
  <c r="A22" i="20"/>
  <c r="B22" i="20" l="1"/>
  <c r="A23" i="20"/>
  <c r="B23" i="20" l="1"/>
  <c r="A24" i="20"/>
  <c r="B24" i="20" l="1"/>
  <c r="A25" i="20"/>
  <c r="B25" i="20" l="1"/>
  <c r="A26" i="20"/>
  <c r="B26" i="20" l="1"/>
  <c r="A27" i="20"/>
  <c r="B27" i="20" l="1"/>
  <c r="A28" i="20"/>
  <c r="B28" i="20" l="1"/>
  <c r="A29" i="20"/>
  <c r="B29" i="20" l="1"/>
  <c r="A30" i="20"/>
  <c r="B30" i="20" l="1"/>
  <c r="A31" i="20"/>
  <c r="B31" i="20" l="1"/>
  <c r="A32" i="20"/>
  <c r="B32" i="20" l="1"/>
  <c r="A33" i="20"/>
  <c r="B33" i="20" l="1"/>
  <c r="A34" i="20"/>
  <c r="B34" i="20" l="1"/>
  <c r="A35" i="20"/>
  <c r="B35" i="20" s="1"/>
</calcChain>
</file>

<file path=xl/sharedStrings.xml><?xml version="1.0" encoding="utf-8"?>
<sst xmlns="http://schemas.openxmlformats.org/spreadsheetml/2006/main" count="195" uniqueCount="118">
  <si>
    <t xml:space="preserve">Это первая строка Это вторая строка </t>
  </si>
  <si>
    <t>1 байт = 8 бит                      1 килобайт = 1024 байт  1 километр = 1000м</t>
  </si>
  <si>
    <t>Месяц</t>
  </si>
  <si>
    <t>январь</t>
  </si>
  <si>
    <t>февраль</t>
  </si>
  <si>
    <t>март</t>
  </si>
  <si>
    <t>Среда</t>
  </si>
  <si>
    <t>Алгебра</t>
  </si>
  <si>
    <t>Истрия</t>
  </si>
  <si>
    <t>Физика</t>
  </si>
  <si>
    <t>Ин. Яз.</t>
  </si>
  <si>
    <t>ОИВТ</t>
  </si>
  <si>
    <t>Химия</t>
  </si>
  <si>
    <t>История</t>
  </si>
  <si>
    <t>9А</t>
  </si>
  <si>
    <t>9В</t>
  </si>
  <si>
    <t>9Б</t>
  </si>
  <si>
    <t>Класс</t>
  </si>
  <si>
    <t>Понедельник</t>
  </si>
  <si>
    <t>Наименование устройства</t>
  </si>
  <si>
    <t>Информационая емкость в ГБ</t>
  </si>
  <si>
    <t>Информационая емкость в Мб</t>
  </si>
  <si>
    <t>Жесткий магнитный диск</t>
  </si>
  <si>
    <t>CD-диск</t>
  </si>
  <si>
    <t>DVD-диск</t>
  </si>
  <si>
    <t>Flash-память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</si>
  <si>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</si>
  <si>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</si>
  <si>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</si>
  <si>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</si>
  <si>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</si>
  <si>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</si>
  <si>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</si>
  <si>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</si>
  <si>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</si>
  <si>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</si>
  <si>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</t>
  </si>
  <si>
    <t>Попов Р.Г.</t>
  </si>
  <si>
    <t>Синицын М.Н.</t>
  </si>
  <si>
    <t>Нгригорьев Р.О.</t>
  </si>
  <si>
    <t>Тимофеев Т.Н.</t>
  </si>
  <si>
    <t>Доценко А.Н.</t>
  </si>
  <si>
    <t>Сумма:</t>
  </si>
  <si>
    <t>СВЕДЕНЬЯ ОБ ОКЕАНАХ НА ЗЕМНОМ ШАРЕ</t>
  </si>
  <si>
    <t>Название</t>
  </si>
  <si>
    <t>Тихий</t>
  </si>
  <si>
    <t>Антлантический</t>
  </si>
  <si>
    <t>Индийский</t>
  </si>
  <si>
    <t>Сев. Ледовитый</t>
  </si>
  <si>
    <t>Площадь, тыс. кв. м.</t>
  </si>
  <si>
    <t>Небольшая глубина, м</t>
  </si>
  <si>
    <t>Расчет вознагрождения</t>
  </si>
  <si>
    <t>Обьем сделки</t>
  </si>
  <si>
    <t xml:space="preserve">Развер вознагрождения </t>
  </si>
  <si>
    <t>Обьем вознагрождения</t>
  </si>
  <si>
    <t>№ п/п</t>
  </si>
  <si>
    <t>Физиика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</si>
  <si>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</si>
  <si>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</si>
  <si>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</si>
  <si>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</si>
  <si>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</si>
  <si>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</si>
  <si>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</si>
  <si>
    <t>Абитуриенты</t>
  </si>
  <si>
    <t>Фамилия
Имя</t>
  </si>
  <si>
    <t>Математика</t>
  </si>
  <si>
    <t>Сочинение</t>
  </si>
  <si>
    <t>Сумма 
баллов</t>
  </si>
  <si>
    <t>Средний 
балл</t>
  </si>
  <si>
    <t>Бобров Игорь</t>
  </si>
  <si>
    <t>=СУММ(B3:D3)</t>
  </si>
  <si>
    <t>=СРЗНАЧ(B3:D3)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</si>
  <si>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</si>
  <si>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</si>
  <si>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</si>
  <si>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</si>
  <si>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</si>
  <si>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</si>
  <si>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</si>
  <si>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</si>
  <si>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</si>
  <si>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Фамилия
Имя</t>
  </si>
  <si>
    <t>Название озёр</t>
  </si>
  <si>
    <t>Плодщадь
(тыс.кв.м)</t>
  </si>
  <si>
    <t>Глубина
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</si>
  <si>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</si>
  <si>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</si>
  <si>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</si>
  <si>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</si>
  <si>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</si>
  <si>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</si>
  <si>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</si>
  <si>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Максимальная 
площадь</t>
  </si>
  <si>
    <t>Минимальная 
глубина</t>
  </si>
  <si>
    <t>Средняя высота
над уровнем моря</t>
  </si>
  <si>
    <t>№№</t>
  </si>
  <si>
    <t xml:space="preserve">                          Предмет
Фамилия</t>
  </si>
  <si>
    <t>Русский 
язык</t>
  </si>
  <si>
    <t>Литература</t>
  </si>
  <si>
    <t>Геометрия</t>
  </si>
  <si>
    <t>География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</si>
  <si>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</si>
  <si>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</si>
  <si>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</si>
  <si>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</si>
  <si>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</si>
  <si>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</si>
  <si>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>x</t>
  </si>
  <si>
    <t>y1</t>
  </si>
  <si>
    <t>y2</t>
  </si>
  <si>
    <t>y3</t>
  </si>
  <si>
    <t>y4</t>
  </si>
  <si>
    <t>y5</t>
  </si>
  <si>
    <t>y6</t>
  </si>
  <si>
    <t>y7</t>
  </si>
  <si>
    <t>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</si>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</sst>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\ &quot;₽&quot;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7FE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0625"/>
    </fill>
    <fill>
      <patternFill patternType="lightUp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3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5" fontId="6" fillId="0" borderId="0" xfId="0" applyNumberFormat="1" applyFont="1"/>
    <xf numFmtId="0" fontId="0" fillId="0" borderId="1" xfId="0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textRotation="90"/>
    </xf>
    <xf numFmtId="0" fontId="0" fillId="8" borderId="1" xfId="0" applyFill="1" applyBorder="1"/>
    <xf numFmtId="0" fontId="0" fillId="8" borderId="1" xfId="0" quotePrefix="1" applyFill="1" applyBorder="1"/>
    <xf numFmtId="0" fontId="0" fillId="8" borderId="1" xfId="0" applyFill="1" applyBorder="1" applyAlignment="1">
      <alignment horizontal="center" vertical="distributed" wrapText="1"/>
    </xf>
    <xf numFmtId="0" fontId="0" fillId="8" borderId="1" xfId="0" applyFill="1" applyBorder="1" applyAlignment="1">
      <alignment horizontal="center"/>
    </xf>
    <xf numFmtId="2" fontId="0" fillId="8" borderId="1" xfId="0" quotePrefix="1" applyNumberFormat="1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2" fontId="0" fillId="9" borderId="1" xfId="0" applyNumberFormat="1" applyFill="1" applyBorder="1"/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distributed" wrapText="1"/>
    </xf>
    <xf numFmtId="0" fontId="0" fillId="10" borderId="1" xfId="0" applyFill="1" applyBorder="1" applyAlignment="1">
      <alignment horizontal="center" vertical="center" textRotation="90" wrapText="1"/>
    </xf>
    <xf numFmtId="0" fontId="0" fillId="10" borderId="1" xfId="0" applyFill="1" applyBorder="1" applyAlignment="1">
      <alignment horizontal="center" vertical="center" textRotation="90"/>
    </xf>
    <xf numFmtId="0" fontId="0" fillId="11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2" fontId="0" fillId="12" borderId="1" xfId="0" applyNumberForma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1" fillId="0" borderId="0" xfId="1"/>
  </cellXfs>
  <cellStyles count="2">
    <cellStyle name="Обычный" xfId="0" builtinId="0"/>
    <cellStyle name="Обычный 2" xfId="1" xr:uid="{491D8F31-821C-4622-92BE-1BD0374EBA12}"/>
  </cellStyles>
  <dxfs count="0"/>
  <tableStyles count="0" defaultTableStyle="TableStyleMedium2" defaultPivotStyle="PivotStyleMedium9"/>
  <colors>
    <mruColors>
      <color rgb="FFFFFF66"/>
      <color rgb="FFDA7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B-49A4-95B8-4D90C5323BF9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2B-49A4-95B8-4D90C5323BF9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2B-49A4-95B8-4D90C5323BF9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2B-49A4-95B8-4D90C5323BF9}"/>
            </c:ext>
          </c:extLst>
        </c:ser>
        <c:ser>
          <c:idx val="4"/>
          <c:order val="4"/>
          <c:tx>
            <c:strRef>
              <c:f>Лист5!$F$1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2B-49A4-95B8-4D90C5323BF9}"/>
            </c:ext>
          </c:extLst>
        </c:ser>
        <c:ser>
          <c:idx val="5"/>
          <c:order val="5"/>
          <c:tx>
            <c:strRef>
              <c:f>Лист5!$G$1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2B-49A4-95B8-4D90C532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38015"/>
        <c:axId val="1888639679"/>
      </c:scatterChart>
      <c:valAx>
        <c:axId val="18886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39679"/>
        <c:crosses val="autoZero"/>
        <c:crossBetween val="midCat"/>
      </c:valAx>
      <c:valAx>
        <c:axId val="18886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3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E-45D7-8FC3-4FD7441F0BAD}"/>
            </c:ext>
          </c:extLst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5E-45D7-8FC3-4FD7441F0BAD}"/>
            </c:ext>
          </c:extLst>
        </c:ser>
        <c:ser>
          <c:idx val="2"/>
          <c:order val="2"/>
          <c:tx>
            <c:strRef>
              <c:f>Лист6!$D$1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5E-45D7-8FC3-4FD7441F0BAD}"/>
            </c:ext>
          </c:extLst>
        </c:ser>
        <c:ser>
          <c:idx val="3"/>
          <c:order val="3"/>
          <c:tx>
            <c:strRef>
              <c:f>Лист6!$E$1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5E-45D7-8FC3-4FD7441F0BAD}"/>
            </c:ext>
          </c:extLst>
        </c:ser>
        <c:ser>
          <c:idx val="4"/>
          <c:order val="4"/>
          <c:tx>
            <c:strRef>
              <c:f>Лист6!$F$1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5E-45D7-8FC3-4FD7441F0BAD}"/>
            </c:ext>
          </c:extLst>
        </c:ser>
        <c:ser>
          <c:idx val="5"/>
          <c:order val="5"/>
          <c:tx>
            <c:strRef>
              <c:f>Лист6!$G$1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5E-45D7-8FC3-4FD7441F0BAD}"/>
            </c:ext>
          </c:extLst>
        </c:ser>
        <c:ser>
          <c:idx val="6"/>
          <c:order val="6"/>
          <c:tx>
            <c:strRef>
              <c:f>Лист6!$H$1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5E-45D7-8FC3-4FD7441F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091935"/>
        <c:axId val="1891083199"/>
      </c:scatterChart>
      <c:valAx>
        <c:axId val="18910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083199"/>
        <c:crosses val="autoZero"/>
        <c:crossBetween val="midCat"/>
      </c:valAx>
      <c:valAx>
        <c:axId val="18910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09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Лист7!$B$1:$B$2</c:f>
              <c:strCache>
                <c:ptCount val="2"/>
                <c:pt idx="0">
                  <c:v>0,5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Лист7!$A$3:$A$20</c:f>
              <c:numCache>
                <c:formatCode>General</c:formatCode>
                <c:ptCount val="18"/>
                <c:pt idx="0">
                  <c:v>1.1200000000000001</c:v>
                </c:pt>
                <c:pt idx="1">
                  <c:v>1.62</c:v>
                </c:pt>
                <c:pt idx="2">
                  <c:v>2.12</c:v>
                </c:pt>
                <c:pt idx="3">
                  <c:v>2.62</c:v>
                </c:pt>
                <c:pt idx="4">
                  <c:v>3.12</c:v>
                </c:pt>
                <c:pt idx="5">
                  <c:v>3.62</c:v>
                </c:pt>
                <c:pt idx="6">
                  <c:v>4.12</c:v>
                </c:pt>
                <c:pt idx="7">
                  <c:v>4.62</c:v>
                </c:pt>
                <c:pt idx="8">
                  <c:v>5.12</c:v>
                </c:pt>
                <c:pt idx="9">
                  <c:v>5.62</c:v>
                </c:pt>
                <c:pt idx="10">
                  <c:v>6.12</c:v>
                </c:pt>
                <c:pt idx="11">
                  <c:v>6.62</c:v>
                </c:pt>
                <c:pt idx="12">
                  <c:v>7.12</c:v>
                </c:pt>
                <c:pt idx="13">
                  <c:v>7.62</c:v>
                </c:pt>
                <c:pt idx="14">
                  <c:v>8.120000000000001</c:v>
                </c:pt>
                <c:pt idx="15">
                  <c:v>8.620000000000001</c:v>
                </c:pt>
                <c:pt idx="16">
                  <c:v>9.120000000000001</c:v>
                </c:pt>
                <c:pt idx="17">
                  <c:v>9.620000000000001</c:v>
                </c:pt>
              </c:numCache>
            </c:numRef>
          </c:xVal>
          <c:yVal>
            <c:numRef>
              <c:f>Лист7!$B$3:$B$20</c:f>
              <c:numCache>
                <c:formatCode>General</c:formatCode>
                <c:ptCount val="18"/>
                <c:pt idx="0">
                  <c:v>10.714285714285714</c:v>
                </c:pt>
                <c:pt idx="1">
                  <c:v>7.4074074074074066</c:v>
                </c:pt>
                <c:pt idx="2">
                  <c:v>5.6603773584905657</c:v>
                </c:pt>
                <c:pt idx="3">
                  <c:v>4.5801526717557248</c:v>
                </c:pt>
                <c:pt idx="4">
                  <c:v>3.8461538461538458</c:v>
                </c:pt>
                <c:pt idx="5">
                  <c:v>3.3149171270718232</c:v>
                </c:pt>
                <c:pt idx="6">
                  <c:v>2.912621359223301</c:v>
                </c:pt>
                <c:pt idx="7">
                  <c:v>2.5974025974025974</c:v>
                </c:pt>
                <c:pt idx="8">
                  <c:v>2.34375</c:v>
                </c:pt>
                <c:pt idx="9">
                  <c:v>2.1352313167259784</c:v>
                </c:pt>
                <c:pt idx="10">
                  <c:v>1.9607843137254901</c:v>
                </c:pt>
                <c:pt idx="11">
                  <c:v>1.8126888217522659</c:v>
                </c:pt>
                <c:pt idx="12">
                  <c:v>1.6853932584269662</c:v>
                </c:pt>
                <c:pt idx="13">
                  <c:v>1.5748031496062991</c:v>
                </c:pt>
                <c:pt idx="14">
                  <c:v>1.4778325123152707</c:v>
                </c:pt>
                <c:pt idx="15">
                  <c:v>1.3921113689095126</c:v>
                </c:pt>
                <c:pt idx="16">
                  <c:v>1.3157894736842104</c:v>
                </c:pt>
                <c:pt idx="17">
                  <c:v>1.2474012474012472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9-405D-B1D7-509A4220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338528"/>
        <c:axId val="1668340192"/>
      </c:scatterChart>
      <c:valAx>
        <c:axId val="16683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340192"/>
        <c:crosses val="autoZero"/>
        <c:crossBetween val="midCat"/>
      </c:valAx>
      <c:valAx>
        <c:axId val="16683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3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Лист8!$B$1:$B$2</c:f>
              <c:strCache>
                <c:ptCount val="2"/>
                <c:pt idx="0">
                  <c:v>0,2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Лист8!$A$3:$A$35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3.2600000000000016</c:v>
                </c:pt>
              </c:numCache>
            </c:numRef>
          </c:xVal>
          <c:yVal>
            <c:numRef>
              <c:f>Лист8!$B$3:$B$35</c:f>
              <c:numCache>
                <c:formatCode>General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-0.9929980366980925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7-4BEF-99FD-36651501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149184"/>
        <c:axId val="1894149600"/>
      </c:scatterChart>
      <c:valAx>
        <c:axId val="18941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149600"/>
        <c:crosses val="autoZero"/>
        <c:crossBetween val="midCat"/>
      </c:valAx>
      <c:valAx>
        <c:axId val="18941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1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</xdr:rowOff>
    </xdr:from>
    <xdr:to>
      <xdr:col>14</xdr:col>
      <xdr:colOff>312420</xdr:colOff>
      <xdr:row>15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77AD05-ECFC-4E52-B515-3F1F6248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312420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7BE2B8-8D02-469B-A71B-BA4C5C151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6AE44F-4F47-491B-96FE-692C9023D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3810</xdr:rowOff>
    </xdr:from>
    <xdr:to>
      <xdr:col>9</xdr:col>
      <xdr:colOff>312420</xdr:colOff>
      <xdr:row>15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C0CD48-BEB2-43F0-AC9F-04CBFCB0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F12" sqref="F12"/>
    </sheetView>
  </sheetViews>
  <sheetFormatPr defaultRowHeight="14.4" x14ac:dyDescent="0.3"/>
  <cols>
    <col min="1" max="1" width="9.109375" style="3"/>
    <col min="3" max="3" width="9.109375" style="3"/>
    <col min="5" max="5" width="9.109375" style="3"/>
  </cols>
  <sheetData>
    <row r="1" spans="1:5" s="2" customFormat="1" x14ac:dyDescent="0.3">
      <c r="A1" s="3"/>
      <c r="C1" s="3"/>
      <c r="E1" s="3"/>
    </row>
    <row r="3" spans="1:5" s="2" customFormat="1" x14ac:dyDescent="0.3">
      <c r="A3" s="3"/>
      <c r="C3" s="3"/>
      <c r="E3" s="3"/>
    </row>
    <row r="5" spans="1:5" s="2" customFormat="1" x14ac:dyDescent="0.3">
      <c r="A5" s="3"/>
      <c r="C5" s="3"/>
      <c r="E5" s="3"/>
    </row>
    <row r="7" spans="1:5" s="2" customFormat="1" x14ac:dyDescent="0.3">
      <c r="A7" s="3"/>
      <c r="C7" s="3"/>
      <c r="E7" s="3"/>
    </row>
    <row r="20" spans="1:3" x14ac:dyDescent="0.3">
      <c r="A20" s="3">
        <v>20</v>
      </c>
      <c r="C20" s="3">
        <v>20</v>
      </c>
    </row>
    <row r="21" spans="1:3" x14ac:dyDescent="0.3">
      <c r="B21" s="1">
        <v>21</v>
      </c>
    </row>
    <row r="22" spans="1:3" x14ac:dyDescent="0.3">
      <c r="A22" s="3">
        <v>22</v>
      </c>
      <c r="C22" s="3">
        <v>22</v>
      </c>
    </row>
    <row r="23" spans="1:3" x14ac:dyDescent="0.3">
      <c r="B23" s="1">
        <v>23</v>
      </c>
    </row>
    <row r="24" spans="1:3" x14ac:dyDescent="0.3">
      <c r="A24" s="3">
        <v>24</v>
      </c>
      <c r="C24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C6" sqref="C6"/>
    </sheetView>
  </sheetViews>
  <sheetFormatPr defaultRowHeight="14.4" x14ac:dyDescent="0.3"/>
  <cols>
    <col min="1" max="3" width="28.5546875" customWidth="1"/>
  </cols>
  <sheetData>
    <row r="1" spans="1:3" ht="15.6" x14ac:dyDescent="0.3">
      <c r="A1" s="54" t="s">
        <v>43</v>
      </c>
      <c r="B1" s="54"/>
      <c r="C1" s="54"/>
    </row>
    <row r="2" spans="1:3" ht="15.6" x14ac:dyDescent="0.3">
      <c r="A2" s="7" t="s">
        <v>44</v>
      </c>
      <c r="B2" s="7" t="s">
        <v>49</v>
      </c>
      <c r="C2" s="7" t="s">
        <v>50</v>
      </c>
    </row>
    <row r="3" spans="1:3" ht="15.6" x14ac:dyDescent="0.3">
      <c r="A3" s="7" t="s">
        <v>45</v>
      </c>
      <c r="B3" s="17">
        <v>178684</v>
      </c>
      <c r="C3" s="17">
        <v>11022</v>
      </c>
    </row>
    <row r="4" spans="1:3" ht="15.6" x14ac:dyDescent="0.3">
      <c r="A4" s="7" t="s">
        <v>46</v>
      </c>
      <c r="B4" s="17">
        <v>91655</v>
      </c>
      <c r="C4" s="17">
        <v>8742</v>
      </c>
    </row>
    <row r="5" spans="1:3" ht="15.6" x14ac:dyDescent="0.3">
      <c r="A5" s="7" t="s">
        <v>47</v>
      </c>
      <c r="B5" s="17">
        <v>76174</v>
      </c>
      <c r="C5" s="17">
        <v>7729</v>
      </c>
    </row>
    <row r="6" spans="1:3" ht="15.6" x14ac:dyDescent="0.3">
      <c r="A6" s="7" t="s">
        <v>48</v>
      </c>
      <c r="B6" s="17">
        <v>14756</v>
      </c>
      <c r="C6" s="17">
        <v>5527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C4" sqref="C4"/>
    </sheetView>
  </sheetViews>
  <sheetFormatPr defaultRowHeight="14.4" x14ac:dyDescent="0.3"/>
  <cols>
    <col min="1" max="1" width="27.109375" customWidth="1"/>
    <col min="2" max="2" width="15.6640625" customWidth="1"/>
  </cols>
  <sheetData>
    <row r="1" spans="1:2" x14ac:dyDescent="0.3">
      <c r="A1" s="55" t="s">
        <v>51</v>
      </c>
      <c r="B1" s="55"/>
    </row>
    <row r="2" spans="1:2" x14ac:dyDescent="0.3">
      <c r="A2" t="s">
        <v>52</v>
      </c>
      <c r="B2" s="18">
        <v>5000</v>
      </c>
    </row>
    <row r="3" spans="1:2" x14ac:dyDescent="0.3">
      <c r="A3" t="s">
        <v>53</v>
      </c>
      <c r="B3" s="19">
        <v>5.5E-2</v>
      </c>
    </row>
    <row r="4" spans="1:2" x14ac:dyDescent="0.3">
      <c r="A4" t="s">
        <v>54</v>
      </c>
      <c r="B4" s="20">
        <f>B2*B3</f>
        <v>275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G10" sqref="G10"/>
    </sheetView>
  </sheetViews>
  <sheetFormatPr defaultRowHeight="14.4" x14ac:dyDescent="0.3"/>
  <cols>
    <col min="1" max="1" width="4.33203125" customWidth="1"/>
    <col min="2" max="2" width="14.33203125" customWidth="1"/>
    <col min="3" max="6" width="10.6640625" customWidth="1"/>
  </cols>
  <sheetData>
    <row r="1" spans="1:6" ht="26.25" customHeight="1" x14ac:dyDescent="0.3">
      <c r="A1" s="22" t="s">
        <v>55</v>
      </c>
      <c r="B1" s="23" t="s">
        <v>26</v>
      </c>
      <c r="C1" s="23" t="s">
        <v>56</v>
      </c>
      <c r="D1" s="23" t="s">
        <v>13</v>
      </c>
      <c r="E1" s="23" t="s">
        <v>7</v>
      </c>
      <c r="F1" s="23" t="s">
        <v>57</v>
      </c>
    </row>
    <row r="2" spans="1:6" x14ac:dyDescent="0.3">
      <c r="A2" s="24">
        <v>1</v>
      </c>
      <c r="B2" s="24" t="s">
        <v>58</v>
      </c>
      <c r="C2" s="21">
        <v>5</v>
      </c>
      <c r="D2" s="21">
        <v>4</v>
      </c>
      <c r="E2" s="21">
        <v>5</v>
      </c>
      <c r="F2" s="21">
        <v>4</v>
      </c>
    </row>
    <row r="3" spans="1:6" x14ac:dyDescent="0.3">
      <c r="A3" s="24">
        <v>2</v>
      </c>
      <c r="B3" s="24" t="s">
        <v>59</v>
      </c>
      <c r="C3" s="21">
        <v>4</v>
      </c>
      <c r="D3" s="21">
        <v>5</v>
      </c>
      <c r="E3" s="21">
        <v>3</v>
      </c>
      <c r="F3" s="21">
        <v>5</v>
      </c>
    </row>
    <row r="4" spans="1:6" x14ac:dyDescent="0.3">
      <c r="A4" s="24">
        <v>3</v>
      </c>
      <c r="B4" s="24" t="s">
        <v>60</v>
      </c>
      <c r="C4" s="21">
        <v>5</v>
      </c>
      <c r="D4" s="21">
        <v>5</v>
      </c>
      <c r="E4" s="21">
        <v>5</v>
      </c>
      <c r="F4" s="21">
        <v>4</v>
      </c>
    </row>
    <row r="5" spans="1:6" x14ac:dyDescent="0.3">
      <c r="A5" s="24">
        <v>4</v>
      </c>
      <c r="B5" s="24" t="s">
        <v>61</v>
      </c>
      <c r="C5" s="21">
        <v>4</v>
      </c>
      <c r="D5" s="21">
        <v>5</v>
      </c>
      <c r="E5" s="21">
        <v>4</v>
      </c>
      <c r="F5" s="21">
        <v>3</v>
      </c>
    </row>
    <row r="6" spans="1:6" x14ac:dyDescent="0.3">
      <c r="A6" s="24">
        <v>5</v>
      </c>
      <c r="B6" s="24" t="s">
        <v>62</v>
      </c>
      <c r="C6" s="21">
        <v>3</v>
      </c>
      <c r="D6" s="21">
        <v>3</v>
      </c>
      <c r="E6" s="21">
        <v>5</v>
      </c>
      <c r="F6" s="21">
        <v>3</v>
      </c>
    </row>
    <row r="7" spans="1:6" x14ac:dyDescent="0.3">
      <c r="A7" s="24">
        <v>6</v>
      </c>
      <c r="B7" s="24" t="s">
        <v>63</v>
      </c>
      <c r="C7" s="21">
        <v>4</v>
      </c>
      <c r="D7" s="21">
        <v>4</v>
      </c>
      <c r="E7" s="21">
        <v>3</v>
      </c>
      <c r="F7" s="21">
        <v>5</v>
      </c>
    </row>
  </sheetData>
  <conditionalFormatting sqref="D5 C2 D3 E2 F7 C4:E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 C5 D2 C7:D7 E5 F2 F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D6 E7 F5:F6 E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 F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8BAD-7BE7-404F-A791-BB06B246539E}">
  <dimension ref="A1:F12"/>
  <sheetViews>
    <sheetView workbookViewId="0">
      <selection activeCell="E2" sqref="A1:F2"/>
    </sheetView>
  </sheetViews>
  <sheetFormatPr defaultRowHeight="14.4" x14ac:dyDescent="0.3"/>
  <cols>
    <col min="5" max="5" width="13.5546875" customWidth="1"/>
    <col min="6" max="6" width="15.21875" customWidth="1"/>
  </cols>
  <sheetData>
    <row r="1" spans="1:6" ht="14.4" customHeight="1" x14ac:dyDescent="0.3">
      <c r="A1" s="56" t="s">
        <v>64</v>
      </c>
      <c r="B1" s="56"/>
      <c r="C1" s="56"/>
      <c r="D1" s="56"/>
      <c r="E1" s="56"/>
      <c r="F1" s="56"/>
    </row>
    <row r="2" spans="1:6" ht="62.4" x14ac:dyDescent="0.3">
      <c r="A2" s="25" t="s">
        <v>65</v>
      </c>
      <c r="B2" s="26" t="s">
        <v>66</v>
      </c>
      <c r="C2" s="26" t="s">
        <v>9</v>
      </c>
      <c r="D2" s="26" t="s">
        <v>67</v>
      </c>
      <c r="E2" s="25" t="s">
        <v>68</v>
      </c>
      <c r="F2" s="25" t="s">
        <v>69</v>
      </c>
    </row>
    <row r="3" spans="1:6" x14ac:dyDescent="0.3">
      <c r="A3" s="27" t="s">
        <v>70</v>
      </c>
      <c r="B3" s="27">
        <v>5</v>
      </c>
      <c r="C3" s="27">
        <v>4</v>
      </c>
      <c r="D3" s="27">
        <v>3</v>
      </c>
      <c r="E3" s="28" t="s">
        <v>71</v>
      </c>
      <c r="F3" s="28" t="s">
        <v>72</v>
      </c>
    </row>
    <row r="4" spans="1:6" x14ac:dyDescent="0.3">
      <c r="A4" s="27" t="s">
        <v>73</v>
      </c>
      <c r="B4" s="27">
        <v>4</v>
      </c>
      <c r="C4" s="27">
        <v>5</v>
      </c>
      <c r="D4" s="27">
        <v>4</v>
      </c>
      <c r="E4" s="28" t="s">
        <v>71</v>
      </c>
      <c r="F4" s="28" t="s">
        <v>72</v>
      </c>
    </row>
    <row r="5" spans="1:6" x14ac:dyDescent="0.3">
      <c r="A5" s="27" t="s">
        <v>74</v>
      </c>
      <c r="B5" s="27">
        <v>4</v>
      </c>
      <c r="C5" s="27">
        <v>5</v>
      </c>
      <c r="D5" s="27">
        <v>4</v>
      </c>
      <c r="E5" s="28" t="s">
        <v>71</v>
      </c>
      <c r="F5" s="28" t="s">
        <v>72</v>
      </c>
    </row>
    <row r="6" spans="1:6" x14ac:dyDescent="0.3">
      <c r="A6" s="27" t="s">
        <v>75</v>
      </c>
      <c r="B6" s="27">
        <v>3</v>
      </c>
      <c r="C6" s="27">
        <v>5</v>
      </c>
      <c r="D6" s="27">
        <v>5</v>
      </c>
      <c r="E6" s="28" t="s">
        <v>71</v>
      </c>
      <c r="F6" s="28" t="s">
        <v>72</v>
      </c>
    </row>
    <row r="7" spans="1:6" x14ac:dyDescent="0.3">
      <c r="A7" s="27" t="s">
        <v>76</v>
      </c>
      <c r="B7" s="27">
        <v>3</v>
      </c>
      <c r="C7" s="27">
        <v>2</v>
      </c>
      <c r="D7" s="27">
        <v>0</v>
      </c>
      <c r="E7" s="28" t="s">
        <v>71</v>
      </c>
      <c r="F7" s="28" t="s">
        <v>72</v>
      </c>
    </row>
    <row r="8" spans="1:6" x14ac:dyDescent="0.3">
      <c r="A8" s="27" t="s">
        <v>77</v>
      </c>
      <c r="B8" s="27">
        <v>4</v>
      </c>
      <c r="C8" s="27">
        <v>3</v>
      </c>
      <c r="D8" s="27">
        <v>2</v>
      </c>
      <c r="E8" s="28" t="s">
        <v>71</v>
      </c>
      <c r="F8" s="28" t="s">
        <v>72</v>
      </c>
    </row>
    <row r="9" spans="1:6" x14ac:dyDescent="0.3">
      <c r="A9" s="27" t="s">
        <v>78</v>
      </c>
      <c r="B9" s="27">
        <v>5</v>
      </c>
      <c r="C9" s="27">
        <v>5</v>
      </c>
      <c r="D9" s="27">
        <v>5</v>
      </c>
      <c r="E9" s="28" t="s">
        <v>71</v>
      </c>
      <c r="F9" s="28" t="s">
        <v>72</v>
      </c>
    </row>
    <row r="10" spans="1:6" x14ac:dyDescent="0.3">
      <c r="A10" s="27" t="s">
        <v>79</v>
      </c>
      <c r="B10" s="27">
        <v>4</v>
      </c>
      <c r="C10" s="27">
        <v>3</v>
      </c>
      <c r="D10" s="27">
        <v>4</v>
      </c>
      <c r="E10" s="28" t="s">
        <v>71</v>
      </c>
      <c r="F10" s="28" t="s">
        <v>72</v>
      </c>
    </row>
    <row r="11" spans="1:6" x14ac:dyDescent="0.3">
      <c r="A11" s="27" t="s">
        <v>80</v>
      </c>
      <c r="B11" s="27">
        <v>4</v>
      </c>
      <c r="C11" s="27">
        <v>4</v>
      </c>
      <c r="D11" s="27">
        <v>4</v>
      </c>
      <c r="E11" s="28" t="s">
        <v>71</v>
      </c>
      <c r="F11" s="28" t="s">
        <v>72</v>
      </c>
    </row>
    <row r="12" spans="1:6" x14ac:dyDescent="0.3">
      <c r="A12" s="27" t="s">
        <v>81</v>
      </c>
      <c r="B12" s="27">
        <v>3</v>
      </c>
      <c r="C12" s="27">
        <v>4</v>
      </c>
      <c r="D12" s="27">
        <v>4</v>
      </c>
      <c r="E12" s="28" t="s">
        <v>71</v>
      </c>
      <c r="F12" s="28" t="s">
        <v>72</v>
      </c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A57E-960E-4A48-93A6-AEB5672AA8B0}">
  <dimension ref="A1:F12"/>
  <sheetViews>
    <sheetView workbookViewId="0">
      <selection sqref="A1:F12"/>
    </sheetView>
  </sheetViews>
  <sheetFormatPr defaultRowHeight="14.4" x14ac:dyDescent="0.3"/>
  <sheetData>
    <row r="1" spans="1:6" ht="14.4" customHeight="1" x14ac:dyDescent="0.3">
      <c r="A1" s="56" t="s">
        <v>64</v>
      </c>
      <c r="B1" s="56"/>
      <c r="C1" s="56"/>
      <c r="D1" s="56"/>
      <c r="E1" s="56"/>
      <c r="F1" s="56"/>
    </row>
    <row r="2" spans="1:6" ht="72" x14ac:dyDescent="0.3">
      <c r="A2" s="29" t="s">
        <v>82</v>
      </c>
      <c r="B2" s="26" t="s">
        <v>66</v>
      </c>
      <c r="C2" s="26" t="s">
        <v>9</v>
      </c>
      <c r="D2" s="26" t="s">
        <v>67</v>
      </c>
      <c r="E2" s="25" t="s">
        <v>68</v>
      </c>
      <c r="F2" s="25" t="s">
        <v>69</v>
      </c>
    </row>
    <row r="3" spans="1:6" x14ac:dyDescent="0.3">
      <c r="A3" s="30" t="s">
        <v>70</v>
      </c>
      <c r="B3" s="27">
        <v>5</v>
      </c>
      <c r="C3" s="27">
        <v>4</v>
      </c>
      <c r="D3" s="27">
        <v>3</v>
      </c>
      <c r="E3" s="28">
        <f>SUM(B3:D3)</f>
        <v>12</v>
      </c>
      <c r="F3" s="31">
        <f>AVERAGE(B3:D3)</f>
        <v>4</v>
      </c>
    </row>
    <row r="4" spans="1:6" x14ac:dyDescent="0.3">
      <c r="A4" s="30" t="s">
        <v>73</v>
      </c>
      <c r="B4" s="27">
        <v>4</v>
      </c>
      <c r="C4" s="27">
        <v>5</v>
      </c>
      <c r="D4" s="27">
        <v>4</v>
      </c>
      <c r="E4" s="28">
        <f t="shared" ref="E4:E12" si="0">SUM(B4:D4)</f>
        <v>13</v>
      </c>
      <c r="F4" s="31">
        <f t="shared" ref="F4:F12" si="1">AVERAGE(B4:D4)</f>
        <v>4.333333333333333</v>
      </c>
    </row>
    <row r="5" spans="1:6" x14ac:dyDescent="0.3">
      <c r="A5" s="30" t="s">
        <v>74</v>
      </c>
      <c r="B5" s="27">
        <v>4</v>
      </c>
      <c r="C5" s="27">
        <v>5</v>
      </c>
      <c r="D5" s="27">
        <v>4</v>
      </c>
      <c r="E5" s="28">
        <f t="shared" si="0"/>
        <v>13</v>
      </c>
      <c r="F5" s="31">
        <f t="shared" si="1"/>
        <v>4.333333333333333</v>
      </c>
    </row>
    <row r="6" spans="1:6" x14ac:dyDescent="0.3">
      <c r="A6" s="30" t="s">
        <v>75</v>
      </c>
      <c r="B6" s="27">
        <v>3</v>
      </c>
      <c r="C6" s="27">
        <v>5</v>
      </c>
      <c r="D6" s="27">
        <v>5</v>
      </c>
      <c r="E6" s="28">
        <f t="shared" si="0"/>
        <v>13</v>
      </c>
      <c r="F6" s="31">
        <f t="shared" si="1"/>
        <v>4.333333333333333</v>
      </c>
    </row>
    <row r="7" spans="1:6" x14ac:dyDescent="0.3">
      <c r="A7" s="30" t="s">
        <v>76</v>
      </c>
      <c r="B7" s="27">
        <v>3</v>
      </c>
      <c r="C7" s="27">
        <v>2</v>
      </c>
      <c r="D7" s="27">
        <v>0</v>
      </c>
      <c r="E7" s="28">
        <f t="shared" si="0"/>
        <v>5</v>
      </c>
      <c r="F7" s="31">
        <f t="shared" si="1"/>
        <v>1.6666666666666667</v>
      </c>
    </row>
    <row r="8" spans="1:6" x14ac:dyDescent="0.3">
      <c r="A8" s="30" t="s">
        <v>77</v>
      </c>
      <c r="B8" s="27">
        <v>4</v>
      </c>
      <c r="C8" s="27">
        <v>3</v>
      </c>
      <c r="D8" s="27">
        <v>2</v>
      </c>
      <c r="E8" s="28">
        <f t="shared" si="0"/>
        <v>9</v>
      </c>
      <c r="F8" s="31">
        <f t="shared" si="1"/>
        <v>3</v>
      </c>
    </row>
    <row r="9" spans="1:6" x14ac:dyDescent="0.3">
      <c r="A9" s="30" t="s">
        <v>78</v>
      </c>
      <c r="B9" s="27">
        <v>5</v>
      </c>
      <c r="C9" s="27">
        <v>5</v>
      </c>
      <c r="D9" s="27">
        <v>5</v>
      </c>
      <c r="E9" s="28">
        <f t="shared" si="0"/>
        <v>15</v>
      </c>
      <c r="F9" s="31">
        <f t="shared" si="1"/>
        <v>5</v>
      </c>
    </row>
    <row r="10" spans="1:6" x14ac:dyDescent="0.3">
      <c r="A10" s="30" t="s">
        <v>79</v>
      </c>
      <c r="B10" s="27">
        <v>4</v>
      </c>
      <c r="C10" s="27">
        <v>3</v>
      </c>
      <c r="D10" s="27">
        <v>4</v>
      </c>
      <c r="E10" s="28">
        <f t="shared" si="0"/>
        <v>11</v>
      </c>
      <c r="F10" s="31">
        <f t="shared" si="1"/>
        <v>3.6666666666666665</v>
      </c>
    </row>
    <row r="11" spans="1:6" x14ac:dyDescent="0.3">
      <c r="A11" s="30" t="s">
        <v>80</v>
      </c>
      <c r="B11" s="27">
        <v>4</v>
      </c>
      <c r="C11" s="27">
        <v>4</v>
      </c>
      <c r="D11" s="27">
        <v>4</v>
      </c>
      <c r="E11" s="28">
        <f t="shared" si="0"/>
        <v>12</v>
      </c>
      <c r="F11" s="31">
        <f t="shared" si="1"/>
        <v>4</v>
      </c>
    </row>
    <row r="12" spans="1:6" x14ac:dyDescent="0.3">
      <c r="A12" s="30" t="s">
        <v>81</v>
      </c>
      <c r="B12" s="27">
        <v>3</v>
      </c>
      <c r="C12" s="27">
        <v>4</v>
      </c>
      <c r="D12" s="27">
        <v>4</v>
      </c>
      <c r="E12" s="28">
        <f t="shared" si="0"/>
        <v>11</v>
      </c>
      <c r="F12" s="31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F970-A4B6-4B87-9865-B9BE673D77E3}">
  <dimension ref="A1:D10"/>
  <sheetViews>
    <sheetView workbookViewId="0">
      <selection activeCell="B2" sqref="A1:D10"/>
    </sheetView>
  </sheetViews>
  <sheetFormatPr defaultRowHeight="14.4" x14ac:dyDescent="0.3"/>
  <cols>
    <col min="1" max="1" width="19.5546875" customWidth="1"/>
    <col min="2" max="2" width="12" customWidth="1"/>
    <col min="4" max="4" width="13.33203125" customWidth="1"/>
  </cols>
  <sheetData>
    <row r="1" spans="1:4" ht="48" customHeight="1" x14ac:dyDescent="0.3">
      <c r="A1" s="32" t="s">
        <v>83</v>
      </c>
      <c r="B1" s="33" t="s">
        <v>84</v>
      </c>
      <c r="C1" s="33" t="s">
        <v>85</v>
      </c>
      <c r="D1" s="33" t="s">
        <v>86</v>
      </c>
    </row>
    <row r="2" spans="1:4" x14ac:dyDescent="0.3">
      <c r="A2" s="34" t="s">
        <v>87</v>
      </c>
      <c r="B2" s="34">
        <v>31.5</v>
      </c>
      <c r="C2" s="34">
        <v>1520</v>
      </c>
      <c r="D2" s="34">
        <v>456</v>
      </c>
    </row>
    <row r="3" spans="1:4" x14ac:dyDescent="0.3">
      <c r="A3" s="34" t="s">
        <v>88</v>
      </c>
      <c r="B3" s="34">
        <v>34</v>
      </c>
      <c r="C3" s="34">
        <v>14701</v>
      </c>
      <c r="D3" s="34">
        <v>773</v>
      </c>
    </row>
    <row r="4" spans="1:4" x14ac:dyDescent="0.3">
      <c r="A4" s="34" t="s">
        <v>89</v>
      </c>
      <c r="B4" s="34">
        <v>68</v>
      </c>
      <c r="C4" s="34">
        <v>80</v>
      </c>
      <c r="D4" s="34">
        <v>1134</v>
      </c>
    </row>
    <row r="5" spans="1:4" x14ac:dyDescent="0.3">
      <c r="A5" s="34" t="s">
        <v>90</v>
      </c>
      <c r="B5" s="34">
        <v>59.6</v>
      </c>
      <c r="C5" s="34">
        <v>288</v>
      </c>
      <c r="D5" s="34">
        <v>177</v>
      </c>
    </row>
    <row r="6" spans="1:4" x14ac:dyDescent="0.3">
      <c r="A6" s="34" t="s">
        <v>91</v>
      </c>
      <c r="B6" s="34">
        <v>51.1</v>
      </c>
      <c r="C6" s="34">
        <v>61</v>
      </c>
      <c r="D6" s="34">
        <v>53</v>
      </c>
    </row>
    <row r="7" spans="1:4" x14ac:dyDescent="0.3">
      <c r="A7" s="34" t="s">
        <v>92</v>
      </c>
      <c r="B7" s="34">
        <v>58</v>
      </c>
      <c r="C7" s="34">
        <v>281</v>
      </c>
      <c r="D7" s="34">
        <v>177</v>
      </c>
    </row>
    <row r="8" spans="1:4" ht="28.8" x14ac:dyDescent="0.3">
      <c r="A8" s="33" t="s">
        <v>93</v>
      </c>
      <c r="B8" s="34">
        <f>MAX(B2:B7)</f>
        <v>68</v>
      </c>
      <c r="C8" s="34"/>
      <c r="D8" s="34"/>
    </row>
    <row r="9" spans="1:4" ht="28.8" x14ac:dyDescent="0.3">
      <c r="A9" s="33" t="s">
        <v>94</v>
      </c>
      <c r="B9" s="34"/>
      <c r="C9" s="34">
        <f>MIN(C2:C7)</f>
        <v>61</v>
      </c>
      <c r="D9" s="34"/>
    </row>
    <row r="10" spans="1:4" ht="28.8" x14ac:dyDescent="0.3">
      <c r="A10" s="33" t="s">
        <v>95</v>
      </c>
      <c r="B10" s="34"/>
      <c r="C10" s="34"/>
      <c r="D10" s="35">
        <f>AVERAGE(D2:D7)</f>
        <v>461.66666666666669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300E-AC2A-4B38-AF38-07C609330090}">
  <dimension ref="A1:J7"/>
  <sheetViews>
    <sheetView workbookViewId="0">
      <selection activeCell="A7" sqref="A7:B7"/>
    </sheetView>
  </sheetViews>
  <sheetFormatPr defaultRowHeight="14.4" x14ac:dyDescent="0.3"/>
  <sheetData>
    <row r="1" spans="1:10" ht="58.2" x14ac:dyDescent="0.3">
      <c r="A1" s="36" t="s">
        <v>96</v>
      </c>
      <c r="B1" s="37" t="s">
        <v>97</v>
      </c>
      <c r="C1" s="38" t="s">
        <v>98</v>
      </c>
      <c r="D1" s="39" t="s">
        <v>99</v>
      </c>
      <c r="E1" s="39" t="s">
        <v>7</v>
      </c>
      <c r="F1" s="39" t="s">
        <v>100</v>
      </c>
      <c r="G1" s="39" t="s">
        <v>9</v>
      </c>
      <c r="H1" s="39" t="s">
        <v>101</v>
      </c>
      <c r="I1" s="39" t="s">
        <v>12</v>
      </c>
      <c r="J1" s="40" t="s">
        <v>69</v>
      </c>
    </row>
    <row r="2" spans="1:10" x14ac:dyDescent="0.3">
      <c r="A2" s="41">
        <v>1</v>
      </c>
      <c r="B2" s="42" t="s">
        <v>102</v>
      </c>
      <c r="C2" s="43">
        <v>4</v>
      </c>
      <c r="D2" s="44">
        <v>5</v>
      </c>
      <c r="E2" s="44">
        <v>5</v>
      </c>
      <c r="F2" s="44">
        <v>5</v>
      </c>
      <c r="G2" s="44">
        <v>5</v>
      </c>
      <c r="H2" s="44">
        <v>5</v>
      </c>
      <c r="I2" s="44">
        <v>5</v>
      </c>
      <c r="J2" s="45">
        <f>AVERAGE(C2:I2)</f>
        <v>4.8571428571428568</v>
      </c>
    </row>
    <row r="3" spans="1:10" x14ac:dyDescent="0.3">
      <c r="A3" s="41">
        <v>2</v>
      </c>
      <c r="B3" s="42" t="s">
        <v>103</v>
      </c>
      <c r="C3" s="46">
        <v>3</v>
      </c>
      <c r="D3" s="46">
        <v>3</v>
      </c>
      <c r="E3" s="46">
        <v>3</v>
      </c>
      <c r="F3" s="46">
        <v>3</v>
      </c>
      <c r="G3" s="46">
        <v>3</v>
      </c>
      <c r="H3" s="46">
        <v>3</v>
      </c>
      <c r="I3" s="46">
        <v>3</v>
      </c>
      <c r="J3" s="47">
        <f t="shared" ref="J3:J7" si="0">AVERAGE(C3:I3)</f>
        <v>3</v>
      </c>
    </row>
    <row r="4" spans="1:10" x14ac:dyDescent="0.3">
      <c r="A4" s="41">
        <v>3</v>
      </c>
      <c r="B4" s="42" t="s">
        <v>104</v>
      </c>
      <c r="C4" s="46">
        <v>2</v>
      </c>
      <c r="D4" s="43">
        <v>4</v>
      </c>
      <c r="E4" s="43">
        <v>4</v>
      </c>
      <c r="F4" s="43">
        <v>4</v>
      </c>
      <c r="G4" s="43">
        <v>4</v>
      </c>
      <c r="H4" s="43">
        <v>4</v>
      </c>
      <c r="I4" s="43">
        <v>4</v>
      </c>
      <c r="J4" s="47">
        <f t="shared" si="0"/>
        <v>3.7142857142857144</v>
      </c>
    </row>
    <row r="5" spans="1:10" x14ac:dyDescent="0.3">
      <c r="A5" s="41">
        <v>4</v>
      </c>
      <c r="B5" s="42" t="s">
        <v>105</v>
      </c>
      <c r="C5" s="43">
        <v>4</v>
      </c>
      <c r="D5" s="43">
        <v>4</v>
      </c>
      <c r="E5" s="44">
        <v>5</v>
      </c>
      <c r="F5" s="44">
        <v>5</v>
      </c>
      <c r="G5" s="44">
        <v>5</v>
      </c>
      <c r="H5" s="44">
        <v>5</v>
      </c>
      <c r="I5" s="44">
        <v>5</v>
      </c>
      <c r="J5" s="45">
        <f t="shared" si="0"/>
        <v>4.7142857142857144</v>
      </c>
    </row>
    <row r="6" spans="1:10" x14ac:dyDescent="0.3">
      <c r="A6" s="41">
        <v>5</v>
      </c>
      <c r="B6" s="42" t="s">
        <v>106</v>
      </c>
      <c r="C6" s="46">
        <v>3</v>
      </c>
      <c r="D6" s="44">
        <v>5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5">
        <f t="shared" si="0"/>
        <v>4</v>
      </c>
    </row>
    <row r="7" spans="1:10" x14ac:dyDescent="0.3">
      <c r="A7" s="57" t="s">
        <v>107</v>
      </c>
      <c r="B7" s="57"/>
      <c r="C7" s="46">
        <f>AVERAGE(C2:C6)</f>
        <v>3.2</v>
      </c>
      <c r="D7" s="43">
        <f t="shared" ref="D7:I7" si="1">AVERAGE(D2:D6)</f>
        <v>4.2</v>
      </c>
      <c r="E7" s="43">
        <f t="shared" si="1"/>
        <v>4.2</v>
      </c>
      <c r="F7" s="43">
        <f t="shared" si="1"/>
        <v>4.2</v>
      </c>
      <c r="G7" s="43">
        <f t="shared" si="1"/>
        <v>4.2</v>
      </c>
      <c r="H7" s="43">
        <f t="shared" si="1"/>
        <v>4.2</v>
      </c>
      <c r="I7" s="43">
        <f t="shared" si="1"/>
        <v>4.2</v>
      </c>
      <c r="J7" s="45">
        <f t="shared" si="0"/>
        <v>4.0571428571428569</v>
      </c>
    </row>
  </sheetData>
  <mergeCells count="1">
    <mergeCell ref="A7:B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67DE-C80E-4E4A-883A-F9BECD8D0048}">
  <dimension ref="A1:G26"/>
  <sheetViews>
    <sheetView workbookViewId="0">
      <selection sqref="A1:G26"/>
    </sheetView>
  </sheetViews>
  <sheetFormatPr defaultRowHeight="14.4" x14ac:dyDescent="0.3"/>
  <sheetData>
    <row r="1" spans="1:7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">
      <c r="A2">
        <v>-12</v>
      </c>
      <c r="B2">
        <f>-1/18*POWER(A2,2)+12</f>
        <v>4</v>
      </c>
      <c r="D2">
        <f>-1/8*POWER(A2+8,2)+6</f>
        <v>4</v>
      </c>
    </row>
    <row r="3" spans="1:7" x14ac:dyDescent="0.3">
      <c r="A3">
        <v>-11</v>
      </c>
      <c r="B3">
        <f t="shared" ref="B3:B26" si="0">-1/18*POWER(A3,2)+12</f>
        <v>5.2777777777777786</v>
      </c>
      <c r="D3">
        <f t="shared" ref="D3:D10" si="1">-1/8*POWER(A3+8,2)+6</f>
        <v>4.875</v>
      </c>
    </row>
    <row r="4" spans="1:7" x14ac:dyDescent="0.3">
      <c r="A4">
        <v>-10</v>
      </c>
      <c r="B4">
        <f t="shared" si="0"/>
        <v>6.4444444444444446</v>
      </c>
      <c r="D4">
        <f t="shared" si="1"/>
        <v>5.5</v>
      </c>
    </row>
    <row r="5" spans="1:7" x14ac:dyDescent="0.3">
      <c r="A5">
        <v>-9</v>
      </c>
      <c r="B5">
        <f t="shared" si="0"/>
        <v>7.5</v>
      </c>
      <c r="D5">
        <f t="shared" si="1"/>
        <v>5.875</v>
      </c>
    </row>
    <row r="6" spans="1:7" x14ac:dyDescent="0.3">
      <c r="A6">
        <v>-8</v>
      </c>
      <c r="B6">
        <f t="shared" si="0"/>
        <v>8.4444444444444446</v>
      </c>
      <c r="D6">
        <f t="shared" si="1"/>
        <v>6</v>
      </c>
    </row>
    <row r="7" spans="1:7" x14ac:dyDescent="0.3">
      <c r="A7">
        <v>-7</v>
      </c>
      <c r="B7">
        <f t="shared" si="0"/>
        <v>9.2777777777777786</v>
      </c>
      <c r="D7">
        <f t="shared" si="1"/>
        <v>5.875</v>
      </c>
    </row>
    <row r="8" spans="1:7" x14ac:dyDescent="0.3">
      <c r="A8">
        <v>-6</v>
      </c>
      <c r="B8">
        <f t="shared" si="0"/>
        <v>10</v>
      </c>
      <c r="D8">
        <f t="shared" si="1"/>
        <v>5.5</v>
      </c>
    </row>
    <row r="9" spans="1:7" x14ac:dyDescent="0.3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3">
      <c r="A10">
        <v>-4</v>
      </c>
      <c r="B10">
        <f t="shared" si="0"/>
        <v>11.111111111111111</v>
      </c>
      <c r="C10">
        <f>-1/8*POWER(A10,2)+6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3">
      <c r="A11">
        <v>-3</v>
      </c>
      <c r="B11">
        <f t="shared" si="0"/>
        <v>11.5</v>
      </c>
      <c r="C11">
        <f t="shared" ref="C11:C18" si="2">-1/8*POWER(A11,2)+6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3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3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3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3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3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3">
      <c r="A17">
        <v>3</v>
      </c>
      <c r="B17">
        <f t="shared" si="0"/>
        <v>11.5</v>
      </c>
      <c r="C17">
        <f t="shared" si="2"/>
        <v>4.875</v>
      </c>
    </row>
    <row r="18" spans="1:5" x14ac:dyDescent="0.3">
      <c r="A18">
        <v>4</v>
      </c>
      <c r="B18">
        <f t="shared" si="0"/>
        <v>11.111111111111111</v>
      </c>
      <c r="C18">
        <f t="shared" si="2"/>
        <v>4</v>
      </c>
      <c r="E18">
        <f>-1/8*POWER(A18-8,2)+6</f>
        <v>4</v>
      </c>
    </row>
    <row r="19" spans="1:5" x14ac:dyDescent="0.3">
      <c r="A19">
        <v>5</v>
      </c>
      <c r="B19">
        <f t="shared" si="0"/>
        <v>10.611111111111111</v>
      </c>
      <c r="E19">
        <f t="shared" ref="E19:E26" si="5">-1/8*POWER(A19-8,2)+6</f>
        <v>4.875</v>
      </c>
    </row>
    <row r="20" spans="1:5" x14ac:dyDescent="0.3">
      <c r="A20">
        <v>6</v>
      </c>
      <c r="B20">
        <f t="shared" si="0"/>
        <v>10</v>
      </c>
      <c r="E20">
        <f t="shared" si="5"/>
        <v>5.5</v>
      </c>
    </row>
    <row r="21" spans="1:5" x14ac:dyDescent="0.3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3">
      <c r="A22">
        <v>8</v>
      </c>
      <c r="B22">
        <f t="shared" si="0"/>
        <v>8.4444444444444446</v>
      </c>
      <c r="E22">
        <f t="shared" si="5"/>
        <v>6</v>
      </c>
    </row>
    <row r="23" spans="1:5" x14ac:dyDescent="0.3">
      <c r="A23">
        <v>9</v>
      </c>
      <c r="B23">
        <f t="shared" si="0"/>
        <v>7.5</v>
      </c>
      <c r="E23">
        <f t="shared" si="5"/>
        <v>5.875</v>
      </c>
    </row>
    <row r="24" spans="1:5" x14ac:dyDescent="0.3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3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3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71A6-2FC6-4BF5-9D73-FBCBEF85C492}">
  <dimension ref="A1:H20"/>
  <sheetViews>
    <sheetView workbookViewId="0">
      <selection sqref="A1:H20"/>
    </sheetView>
  </sheetViews>
  <sheetFormatPr defaultRowHeight="14.4" x14ac:dyDescent="0.3"/>
  <sheetData>
    <row r="1" spans="1:8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3">
      <c r="A2">
        <v>-9</v>
      </c>
      <c r="B2">
        <f>-1/16*POWER(A2+5,2)+2</f>
        <v>1</v>
      </c>
      <c r="D2">
        <f>1/4*POWER(A2+5,2)-3</f>
        <v>1</v>
      </c>
      <c r="F2">
        <f>-POWER(A2+7,2)+5</f>
        <v>1</v>
      </c>
    </row>
    <row r="3" spans="1:8" x14ac:dyDescent="0.3">
      <c r="A3">
        <v>-8</v>
      </c>
      <c r="B3">
        <f t="shared" ref="B3:B10" si="0">-1/16*POWER(A3+5,2)+2</f>
        <v>1.4375</v>
      </c>
      <c r="D3">
        <f t="shared" ref="D3:D10" si="1">1/4*POWER(A3+5,2)-3</f>
        <v>-0.75</v>
      </c>
      <c r="F3">
        <f t="shared" ref="F3:F5" si="2">-POWER(A3+7,2)+5</f>
        <v>4</v>
      </c>
    </row>
    <row r="4" spans="1:8" x14ac:dyDescent="0.3">
      <c r="A4">
        <v>-7</v>
      </c>
      <c r="B4">
        <f t="shared" si="0"/>
        <v>1.75</v>
      </c>
      <c r="D4">
        <f t="shared" si="1"/>
        <v>-2</v>
      </c>
      <c r="F4">
        <f t="shared" si="2"/>
        <v>5</v>
      </c>
    </row>
    <row r="5" spans="1:8" x14ac:dyDescent="0.3">
      <c r="A5">
        <v>-6</v>
      </c>
      <c r="B5">
        <f t="shared" si="0"/>
        <v>1.9375</v>
      </c>
      <c r="D5">
        <f t="shared" si="1"/>
        <v>-2.75</v>
      </c>
      <c r="F5">
        <f t="shared" si="2"/>
        <v>4</v>
      </c>
    </row>
    <row r="6" spans="1:8" x14ac:dyDescent="0.3">
      <c r="A6">
        <v>-5</v>
      </c>
      <c r="B6">
        <f t="shared" si="0"/>
        <v>2</v>
      </c>
      <c r="D6">
        <f t="shared" si="1"/>
        <v>-3</v>
      </c>
    </row>
    <row r="7" spans="1:8" x14ac:dyDescent="0.3">
      <c r="A7">
        <v>-4</v>
      </c>
      <c r="B7">
        <f t="shared" si="0"/>
        <v>1.9375</v>
      </c>
      <c r="D7">
        <f t="shared" si="1"/>
        <v>-2.75</v>
      </c>
    </row>
    <row r="8" spans="1:8" x14ac:dyDescent="0.3">
      <c r="A8">
        <v>-3</v>
      </c>
      <c r="B8">
        <f t="shared" si="0"/>
        <v>1.75</v>
      </c>
      <c r="D8">
        <f t="shared" si="1"/>
        <v>-2</v>
      </c>
    </row>
    <row r="9" spans="1:8" x14ac:dyDescent="0.3">
      <c r="A9">
        <v>-2</v>
      </c>
      <c r="B9">
        <f t="shared" si="0"/>
        <v>1.4375</v>
      </c>
      <c r="D9">
        <f t="shared" si="1"/>
        <v>-0.75</v>
      </c>
    </row>
    <row r="10" spans="1:8" x14ac:dyDescent="0.3">
      <c r="A10">
        <v>-1</v>
      </c>
      <c r="B10">
        <f t="shared" si="0"/>
        <v>1</v>
      </c>
      <c r="D10">
        <f t="shared" si="1"/>
        <v>1</v>
      </c>
      <c r="H10">
        <f>-0.5*POWER(A10,2)+1.5</f>
        <v>1</v>
      </c>
    </row>
    <row r="11" spans="1:8" x14ac:dyDescent="0.3">
      <c r="A11">
        <v>0</v>
      </c>
      <c r="H11">
        <f t="shared" ref="H11:H12" si="3">-0.5*POWER(A11,2)+1.5</f>
        <v>1.5</v>
      </c>
    </row>
    <row r="12" spans="1:8" x14ac:dyDescent="0.3">
      <c r="A12">
        <v>1</v>
      </c>
      <c r="C12">
        <f>-1/16*POWER(A12-5,2)+2</f>
        <v>1</v>
      </c>
      <c r="E12">
        <f>1/4*POWER(A12-5,2)-3</f>
        <v>1</v>
      </c>
      <c r="H12">
        <f t="shared" si="3"/>
        <v>1</v>
      </c>
    </row>
    <row r="13" spans="1:8" x14ac:dyDescent="0.3">
      <c r="A13">
        <v>2</v>
      </c>
      <c r="C13">
        <f t="shared" ref="C13:C20" si="4">-1/16*POWER(A13-5,2)+2</f>
        <v>1.4375</v>
      </c>
      <c r="E13">
        <f t="shared" ref="E13:E20" si="5">1/4*POWER(A13-5,2)-3</f>
        <v>-0.75</v>
      </c>
    </row>
    <row r="14" spans="1:8" x14ac:dyDescent="0.3">
      <c r="A14">
        <v>3</v>
      </c>
      <c r="C14">
        <f t="shared" si="4"/>
        <v>1.75</v>
      </c>
      <c r="E14">
        <f t="shared" si="5"/>
        <v>-2</v>
      </c>
    </row>
    <row r="15" spans="1:8" x14ac:dyDescent="0.3">
      <c r="A15">
        <v>4</v>
      </c>
      <c r="C15">
        <f t="shared" si="4"/>
        <v>1.9375</v>
      </c>
      <c r="E15">
        <f t="shared" si="5"/>
        <v>-2.75</v>
      </c>
    </row>
    <row r="16" spans="1:8" x14ac:dyDescent="0.3">
      <c r="A16">
        <v>5</v>
      </c>
      <c r="C16">
        <f t="shared" si="4"/>
        <v>2</v>
      </c>
      <c r="E16">
        <f t="shared" si="5"/>
        <v>-3</v>
      </c>
    </row>
    <row r="17" spans="1:7" x14ac:dyDescent="0.3">
      <c r="A17">
        <v>6</v>
      </c>
      <c r="C17">
        <f t="shared" si="4"/>
        <v>1.9375</v>
      </c>
      <c r="E17">
        <f t="shared" si="5"/>
        <v>-2.75</v>
      </c>
      <c r="G17">
        <f>-POWER(A17-7,2)+5</f>
        <v>4</v>
      </c>
    </row>
    <row r="18" spans="1:7" x14ac:dyDescent="0.3">
      <c r="A18">
        <v>7</v>
      </c>
      <c r="C18">
        <f t="shared" si="4"/>
        <v>1.75</v>
      </c>
      <c r="E18">
        <f t="shared" si="5"/>
        <v>-2</v>
      </c>
      <c r="G18">
        <f t="shared" ref="G18:G20" si="6">-POWER(A18-7,2)+5</f>
        <v>5</v>
      </c>
    </row>
    <row r="19" spans="1:7" x14ac:dyDescent="0.3">
      <c r="A19">
        <v>8</v>
      </c>
      <c r="C19">
        <f t="shared" si="4"/>
        <v>1.4375</v>
      </c>
      <c r="E19">
        <f t="shared" si="5"/>
        <v>-0.75</v>
      </c>
      <c r="G19">
        <f t="shared" si="6"/>
        <v>4</v>
      </c>
    </row>
    <row r="20" spans="1:7" x14ac:dyDescent="0.3">
      <c r="A20">
        <v>9</v>
      </c>
      <c r="C20">
        <f t="shared" si="4"/>
        <v>1</v>
      </c>
      <c r="E20">
        <f t="shared" si="5"/>
        <v>1</v>
      </c>
      <c r="G20">
        <f t="shared" si="6"/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B096-D46B-4DD6-8365-A905F103D974}">
  <dimension ref="A1:B20"/>
  <sheetViews>
    <sheetView workbookViewId="0">
      <selection sqref="A1:B20"/>
    </sheetView>
  </sheetViews>
  <sheetFormatPr defaultRowHeight="14.4" x14ac:dyDescent="0.3"/>
  <sheetData>
    <row r="1" spans="1:2" x14ac:dyDescent="0.3">
      <c r="A1" s="58" t="s">
        <v>116</v>
      </c>
      <c r="B1" s="58">
        <v>0.5</v>
      </c>
    </row>
    <row r="2" spans="1:2" x14ac:dyDescent="0.3">
      <c r="A2" s="58" t="s">
        <v>108</v>
      </c>
      <c r="B2" s="58" t="s">
        <v>117</v>
      </c>
    </row>
    <row r="3" spans="1:2" x14ac:dyDescent="0.3">
      <c r="A3" s="58">
        <v>1.1200000000000001</v>
      </c>
      <c r="B3" s="58">
        <v>10.714285714285714</v>
      </c>
    </row>
    <row r="4" spans="1:2" x14ac:dyDescent="0.3">
      <c r="A4" s="58">
        <v>1.62</v>
      </c>
      <c r="B4" s="58">
        <v>7.4074074074074066</v>
      </c>
    </row>
    <row r="5" spans="1:2" x14ac:dyDescent="0.3">
      <c r="A5" s="58">
        <v>2.12</v>
      </c>
      <c r="B5" s="58">
        <v>5.6603773584905657</v>
      </c>
    </row>
    <row r="6" spans="1:2" x14ac:dyDescent="0.3">
      <c r="A6" s="58">
        <v>2.62</v>
      </c>
      <c r="B6" s="58">
        <v>4.5801526717557248</v>
      </c>
    </row>
    <row r="7" spans="1:2" x14ac:dyDescent="0.3">
      <c r="A7" s="58">
        <v>3.12</v>
      </c>
      <c r="B7" s="58">
        <v>3.8461538461538458</v>
      </c>
    </row>
    <row r="8" spans="1:2" x14ac:dyDescent="0.3">
      <c r="A8" s="58">
        <v>3.62</v>
      </c>
      <c r="B8" s="58">
        <v>3.3149171270718232</v>
      </c>
    </row>
    <row r="9" spans="1:2" x14ac:dyDescent="0.3">
      <c r="A9" s="58">
        <v>4.12</v>
      </c>
      <c r="B9" s="58">
        <v>2.912621359223301</v>
      </c>
    </row>
    <row r="10" spans="1:2" x14ac:dyDescent="0.3">
      <c r="A10" s="58">
        <v>4.62</v>
      </c>
      <c r="B10" s="58">
        <v>2.5974025974025974</v>
      </c>
    </row>
    <row r="11" spans="1:2" x14ac:dyDescent="0.3">
      <c r="A11" s="58">
        <v>5.12</v>
      </c>
      <c r="B11" s="58">
        <v>2.34375</v>
      </c>
    </row>
    <row r="12" spans="1:2" x14ac:dyDescent="0.3">
      <c r="A12" s="58">
        <v>5.62</v>
      </c>
      <c r="B12" s="58">
        <v>2.1352313167259784</v>
      </c>
    </row>
    <row r="13" spans="1:2" x14ac:dyDescent="0.3">
      <c r="A13" s="58">
        <v>6.12</v>
      </c>
      <c r="B13" s="58">
        <v>1.9607843137254901</v>
      </c>
    </row>
    <row r="14" spans="1:2" x14ac:dyDescent="0.3">
      <c r="A14" s="58">
        <v>6.62</v>
      </c>
      <c r="B14" s="58">
        <v>1.8126888217522659</v>
      </c>
    </row>
    <row r="15" spans="1:2" x14ac:dyDescent="0.3">
      <c r="A15" s="58">
        <v>7.12</v>
      </c>
      <c r="B15" s="58">
        <v>1.6853932584269662</v>
      </c>
    </row>
    <row r="16" spans="1:2" x14ac:dyDescent="0.3">
      <c r="A16" s="58">
        <v>7.62</v>
      </c>
      <c r="B16" s="58">
        <v>1.5748031496062991</v>
      </c>
    </row>
    <row r="17" spans="1:2" x14ac:dyDescent="0.3">
      <c r="A17" s="58">
        <v>8.120000000000001</v>
      </c>
      <c r="B17" s="58">
        <v>1.4778325123152707</v>
      </c>
    </row>
    <row r="18" spans="1:2" x14ac:dyDescent="0.3">
      <c r="A18" s="58">
        <v>8.620000000000001</v>
      </c>
      <c r="B18" s="58">
        <v>1.3921113689095126</v>
      </c>
    </row>
    <row r="19" spans="1:2" x14ac:dyDescent="0.3">
      <c r="A19" s="58">
        <v>9.120000000000001</v>
      </c>
      <c r="B19" s="58">
        <v>1.3157894736842104</v>
      </c>
    </row>
    <row r="20" spans="1:2" x14ac:dyDescent="0.3">
      <c r="A20" s="58">
        <v>9.620000000000001</v>
      </c>
      <c r="B20" s="58">
        <v>1.2474012474012472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3"/>
  <sheetViews>
    <sheetView workbookViewId="0">
      <selection activeCell="C5" sqref="C5"/>
    </sheetView>
  </sheetViews>
  <sheetFormatPr defaultRowHeight="14.4" x14ac:dyDescent="0.3"/>
  <cols>
    <col min="1" max="1" width="9.33203125" customWidth="1"/>
    <col min="2" max="2" width="20" customWidth="1"/>
  </cols>
  <sheetData>
    <row r="1" spans="2:2" ht="22.5" customHeight="1" x14ac:dyDescent="0.3"/>
    <row r="2" spans="2:2" ht="33.75" customHeight="1" x14ac:dyDescent="0.3">
      <c r="B2" s="5" t="s">
        <v>0</v>
      </c>
    </row>
    <row r="3" spans="2:2" ht="22.5" customHeight="1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DB36-9720-4FB0-B65B-44FD1A828213}">
  <dimension ref="A1:B35"/>
  <sheetViews>
    <sheetView tabSelected="1" workbookViewId="0">
      <selection sqref="A1:B35"/>
    </sheetView>
  </sheetViews>
  <sheetFormatPr defaultRowHeight="14.4" x14ac:dyDescent="0.3"/>
  <sheetData>
    <row r="1" spans="1:2" x14ac:dyDescent="0.3">
      <c r="A1" t="s">
        <v>116</v>
      </c>
      <c r="B1">
        <v>0.2</v>
      </c>
    </row>
    <row r="2" spans="1:2" x14ac:dyDescent="0.3">
      <c r="A2" t="s">
        <v>108</v>
      </c>
      <c r="B2" t="s">
        <v>117</v>
      </c>
    </row>
    <row r="3" spans="1:2" x14ac:dyDescent="0.3">
      <c r="A3">
        <v>-3.14</v>
      </c>
      <c r="B3">
        <f>COS(A3)</f>
        <v>-0.9999987317275395</v>
      </c>
    </row>
    <row r="4" spans="1:2" x14ac:dyDescent="0.3">
      <c r="A4">
        <f>A3+$B$1</f>
        <v>-2.94</v>
      </c>
      <c r="B4">
        <f t="shared" ref="B4:B35" si="0">COS(A4)</f>
        <v>-0.97974892356068422</v>
      </c>
    </row>
    <row r="5" spans="1:2" x14ac:dyDescent="0.3">
      <c r="A5">
        <f t="shared" ref="A5:A35" si="1">A4+$B$1</f>
        <v>-2.7399999999999998</v>
      </c>
      <c r="B5">
        <f t="shared" si="0"/>
        <v>-0.92043961758798054</v>
      </c>
    </row>
    <row r="6" spans="1:2" x14ac:dyDescent="0.3">
      <c r="A6">
        <f t="shared" si="1"/>
        <v>-2.5399999999999996</v>
      </c>
      <c r="B6">
        <f t="shared" si="0"/>
        <v>-0.82443528867722204</v>
      </c>
    </row>
    <row r="7" spans="1:2" x14ac:dyDescent="0.3">
      <c r="A7">
        <f t="shared" si="1"/>
        <v>-2.3399999999999994</v>
      </c>
      <c r="B7">
        <f t="shared" si="0"/>
        <v>-0.69556332646290175</v>
      </c>
    </row>
    <row r="8" spans="1:2" x14ac:dyDescent="0.3">
      <c r="A8">
        <f t="shared" si="1"/>
        <v>-2.1399999999999992</v>
      </c>
      <c r="B8">
        <f t="shared" si="0"/>
        <v>-0.53896144939951074</v>
      </c>
    </row>
    <row r="9" spans="1:2" x14ac:dyDescent="0.3">
      <c r="A9">
        <f t="shared" si="1"/>
        <v>-1.9399999999999993</v>
      </c>
      <c r="B9">
        <f t="shared" si="0"/>
        <v>-0.36087288013976654</v>
      </c>
    </row>
    <row r="10" spans="1:2" x14ac:dyDescent="0.3">
      <c r="A10">
        <f t="shared" si="1"/>
        <v>-1.7399999999999993</v>
      </c>
      <c r="B10">
        <f t="shared" si="0"/>
        <v>-0.16839744794907635</v>
      </c>
    </row>
    <row r="11" spans="1:2" x14ac:dyDescent="0.3">
      <c r="A11">
        <f t="shared" si="1"/>
        <v>-1.5399999999999994</v>
      </c>
      <c r="B11">
        <f t="shared" si="0"/>
        <v>3.0791459082466787E-2</v>
      </c>
    </row>
    <row r="12" spans="1:2" x14ac:dyDescent="0.3">
      <c r="A12">
        <f t="shared" si="1"/>
        <v>-1.3399999999999994</v>
      </c>
      <c r="B12">
        <f t="shared" si="0"/>
        <v>0.22875280780846002</v>
      </c>
    </row>
    <row r="13" spans="1:2" x14ac:dyDescent="0.3">
      <c r="A13">
        <f t="shared" si="1"/>
        <v>-1.1399999999999995</v>
      </c>
      <c r="B13">
        <f t="shared" si="0"/>
        <v>0.41759450395835856</v>
      </c>
    </row>
    <row r="14" spans="1:2" x14ac:dyDescent="0.3">
      <c r="A14">
        <f t="shared" si="1"/>
        <v>-0.9399999999999995</v>
      </c>
      <c r="B14">
        <f t="shared" si="0"/>
        <v>0.58978802503109862</v>
      </c>
    </row>
    <row r="15" spans="1:2" x14ac:dyDescent="0.3">
      <c r="A15">
        <f t="shared" si="1"/>
        <v>-0.73999999999999955</v>
      </c>
      <c r="B15">
        <f t="shared" si="0"/>
        <v>0.73846855872958816</v>
      </c>
    </row>
    <row r="16" spans="1:2" x14ac:dyDescent="0.3">
      <c r="A16">
        <f t="shared" si="1"/>
        <v>-0.53999999999999959</v>
      </c>
      <c r="B16">
        <f t="shared" si="0"/>
        <v>0.85770868136382439</v>
      </c>
    </row>
    <row r="17" spans="1:2" x14ac:dyDescent="0.3">
      <c r="A17">
        <f t="shared" si="1"/>
        <v>-0.33999999999999958</v>
      </c>
      <c r="B17">
        <f t="shared" si="0"/>
        <v>0.94275466552834641</v>
      </c>
    </row>
    <row r="18" spans="1:2" x14ac:dyDescent="0.3">
      <c r="A18">
        <f t="shared" si="1"/>
        <v>-0.13999999999999957</v>
      </c>
      <c r="B18">
        <f t="shared" si="0"/>
        <v>0.99021599621263723</v>
      </c>
    </row>
    <row r="19" spans="1:2" x14ac:dyDescent="0.3">
      <c r="A19">
        <f t="shared" si="1"/>
        <v>6.0000000000000442E-2</v>
      </c>
      <c r="B19">
        <f t="shared" si="0"/>
        <v>0.99820053993520419</v>
      </c>
    </row>
    <row r="20" spans="1:2" x14ac:dyDescent="0.3">
      <c r="A20">
        <f t="shared" si="1"/>
        <v>0.26000000000000045</v>
      </c>
      <c r="B20">
        <f t="shared" si="0"/>
        <v>0.96638997813451311</v>
      </c>
    </row>
    <row r="21" spans="1:2" x14ac:dyDescent="0.3">
      <c r="A21">
        <f>A20+$B$1</f>
        <v>0.46000000000000046</v>
      </c>
      <c r="B21">
        <f t="shared" si="0"/>
        <v>0.89605249752552507</v>
      </c>
    </row>
    <row r="22" spans="1:2" x14ac:dyDescent="0.3">
      <c r="A22">
        <f t="shared" si="1"/>
        <v>0.66000000000000048</v>
      </c>
      <c r="B22">
        <f t="shared" si="0"/>
        <v>0.78999223149736475</v>
      </c>
    </row>
    <row r="23" spans="1:2" x14ac:dyDescent="0.3">
      <c r="A23">
        <f t="shared" si="1"/>
        <v>0.86000000000000054</v>
      </c>
      <c r="B23">
        <f t="shared" si="0"/>
        <v>0.65243746816405146</v>
      </c>
    </row>
    <row r="24" spans="1:2" x14ac:dyDescent="0.3">
      <c r="A24">
        <f t="shared" si="1"/>
        <v>1.0600000000000005</v>
      </c>
      <c r="B24">
        <f t="shared" si="0"/>
        <v>0.48887208186052711</v>
      </c>
    </row>
    <row r="25" spans="1:2" x14ac:dyDescent="0.3">
      <c r="A25">
        <f t="shared" si="1"/>
        <v>1.2600000000000005</v>
      </c>
      <c r="B25">
        <f t="shared" si="0"/>
        <v>0.3058169083782889</v>
      </c>
    </row>
    <row r="26" spans="1:2" x14ac:dyDescent="0.3">
      <c r="A26">
        <f t="shared" si="1"/>
        <v>1.4600000000000004</v>
      </c>
      <c r="B26">
        <f t="shared" si="0"/>
        <v>0.11056977982006914</v>
      </c>
    </row>
    <row r="27" spans="1:2" x14ac:dyDescent="0.3">
      <c r="A27">
        <f t="shared" si="1"/>
        <v>1.6600000000000004</v>
      </c>
      <c r="B27">
        <f t="shared" si="0"/>
        <v>-8.9085416936459411E-2</v>
      </c>
    </row>
    <row r="28" spans="1:2" x14ac:dyDescent="0.3">
      <c r="A28">
        <f t="shared" si="1"/>
        <v>1.8600000000000003</v>
      </c>
      <c r="B28">
        <f t="shared" si="0"/>
        <v>-0.28518905924502108</v>
      </c>
    </row>
    <row r="29" spans="1:2" x14ac:dyDescent="0.3">
      <c r="A29">
        <f>A28+$B$1</f>
        <v>2.0600000000000005</v>
      </c>
      <c r="B29">
        <f t="shared" si="0"/>
        <v>-0.46992311372760259</v>
      </c>
    </row>
    <row r="30" spans="1:2" x14ac:dyDescent="0.3">
      <c r="A30">
        <f t="shared" si="1"/>
        <v>2.2600000000000007</v>
      </c>
      <c r="B30">
        <f t="shared" si="0"/>
        <v>-0.63592281659400307</v>
      </c>
    </row>
    <row r="31" spans="1:2" x14ac:dyDescent="0.3">
      <c r="A31">
        <f t="shared" si="1"/>
        <v>2.4600000000000009</v>
      </c>
      <c r="B31">
        <f t="shared" si="0"/>
        <v>-0.7765702835332936</v>
      </c>
    </row>
    <row r="32" spans="1:2" x14ac:dyDescent="0.3">
      <c r="A32">
        <f t="shared" si="1"/>
        <v>2.660000000000001</v>
      </c>
      <c r="B32">
        <f t="shared" si="0"/>
        <v>-0.88625834387735247</v>
      </c>
    </row>
    <row r="33" spans="1:2" x14ac:dyDescent="0.3">
      <c r="A33">
        <f t="shared" si="1"/>
        <v>2.8600000000000012</v>
      </c>
      <c r="B33">
        <f t="shared" si="0"/>
        <v>-0.96061408080095267</v>
      </c>
    </row>
    <row r="34" spans="1:2" x14ac:dyDescent="0.3">
      <c r="A34">
        <f t="shared" si="1"/>
        <v>3.0600000000000014</v>
      </c>
      <c r="B34">
        <f t="shared" si="0"/>
        <v>-0.99667316571604669</v>
      </c>
    </row>
    <row r="35" spans="1:2" x14ac:dyDescent="0.3">
      <c r="A35">
        <f t="shared" si="1"/>
        <v>3.2600000000000016</v>
      </c>
      <c r="B35">
        <f t="shared" si="0"/>
        <v>-0.9929980366980925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2" sqref="B2"/>
    </sheetView>
  </sheetViews>
  <sheetFormatPr defaultRowHeight="14.4" x14ac:dyDescent="0.3"/>
  <cols>
    <col min="2" max="2" width="22.44140625" customWidth="1"/>
  </cols>
  <sheetData>
    <row r="1" spans="2:2" ht="22.5" customHeight="1" x14ac:dyDescent="0.3"/>
    <row r="2" spans="2:2" ht="43.2" x14ac:dyDescent="0.3">
      <c r="B2" s="4" t="s">
        <v>1</v>
      </c>
    </row>
    <row r="3" spans="2:2" ht="22.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C9" sqref="C9"/>
    </sheetView>
  </sheetViews>
  <sheetFormatPr defaultRowHeight="14.4" x14ac:dyDescent="0.3"/>
  <sheetData>
    <row r="1" spans="1:5" ht="15.6" x14ac:dyDescent="0.3">
      <c r="A1" s="7"/>
      <c r="B1" s="7"/>
      <c r="C1" s="7"/>
      <c r="D1" s="7"/>
      <c r="E1" s="7"/>
    </row>
    <row r="2" spans="1:5" ht="15.6" x14ac:dyDescent="0.3">
      <c r="A2" s="7"/>
      <c r="B2" s="48" t="s">
        <v>2</v>
      </c>
      <c r="C2" s="48"/>
      <c r="D2" s="48"/>
      <c r="E2" s="7"/>
    </row>
    <row r="3" spans="1:5" ht="15.6" x14ac:dyDescent="0.3">
      <c r="A3" s="7"/>
      <c r="B3" s="8" t="s">
        <v>3</v>
      </c>
      <c r="C3" s="8" t="s">
        <v>4</v>
      </c>
      <c r="D3" s="8" t="s">
        <v>5</v>
      </c>
      <c r="E3" s="7"/>
    </row>
    <row r="4" spans="1:5" ht="15.6" x14ac:dyDescent="0.3">
      <c r="A4" s="7"/>
      <c r="B4" s="7"/>
      <c r="C4" s="7"/>
      <c r="D4" s="7"/>
      <c r="E4" s="7"/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F9" sqref="F9"/>
    </sheetView>
  </sheetViews>
  <sheetFormatPr defaultRowHeight="14.4" x14ac:dyDescent="0.3"/>
  <cols>
    <col min="3" max="3" width="12.44140625" customWidth="1"/>
  </cols>
  <sheetData>
    <row r="1" spans="1:3" ht="15.6" x14ac:dyDescent="0.3">
      <c r="A1" s="7"/>
      <c r="B1" s="7"/>
      <c r="C1" s="7"/>
    </row>
    <row r="2" spans="1:3" ht="15.6" x14ac:dyDescent="0.3">
      <c r="A2" s="7"/>
      <c r="B2" s="49" t="s">
        <v>6</v>
      </c>
      <c r="C2" s="7" t="s">
        <v>7</v>
      </c>
    </row>
    <row r="3" spans="1:3" ht="15.6" x14ac:dyDescent="0.3">
      <c r="A3" s="7"/>
      <c r="B3" s="49"/>
      <c r="C3" s="7" t="s">
        <v>8</v>
      </c>
    </row>
    <row r="4" spans="1:3" ht="15.6" x14ac:dyDescent="0.3">
      <c r="A4" s="7"/>
      <c r="B4" s="49"/>
      <c r="C4" s="7" t="s">
        <v>9</v>
      </c>
    </row>
    <row r="5" spans="1:3" ht="15.6" x14ac:dyDescent="0.3">
      <c r="A5" s="7"/>
      <c r="B5" s="49"/>
      <c r="C5" s="7" t="s">
        <v>10</v>
      </c>
    </row>
    <row r="6" spans="1:3" ht="15.6" x14ac:dyDescent="0.3">
      <c r="A6" s="7"/>
      <c r="B6" s="49"/>
      <c r="C6" s="7" t="s">
        <v>11</v>
      </c>
    </row>
    <row r="7" spans="1:3" ht="15.6" x14ac:dyDescent="0.3">
      <c r="A7" s="7"/>
      <c r="B7" s="49"/>
      <c r="C7" s="7" t="s">
        <v>11</v>
      </c>
    </row>
    <row r="8" spans="1:3" ht="15.6" x14ac:dyDescent="0.3">
      <c r="A8" s="7"/>
      <c r="B8" s="49"/>
      <c r="C8" s="7" t="s">
        <v>12</v>
      </c>
    </row>
  </sheetData>
  <mergeCells count="1">
    <mergeCell ref="B2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10"/>
  <sheetViews>
    <sheetView workbookViewId="0">
      <selection activeCell="D17" sqref="D17"/>
    </sheetView>
  </sheetViews>
  <sheetFormatPr defaultRowHeight="14.4" x14ac:dyDescent="0.3"/>
  <cols>
    <col min="3" max="3" width="11.109375" customWidth="1"/>
    <col min="4" max="4" width="11.44140625" customWidth="1"/>
    <col min="5" max="5" width="12.88671875" customWidth="1"/>
  </cols>
  <sheetData>
    <row r="2" spans="2:5" x14ac:dyDescent="0.3">
      <c r="C2" s="51" t="s">
        <v>17</v>
      </c>
      <c r="D2" s="51"/>
      <c r="E2" s="51"/>
    </row>
    <row r="3" spans="2:5" x14ac:dyDescent="0.3">
      <c r="C3" s="6" t="s">
        <v>14</v>
      </c>
      <c r="D3" s="6" t="s">
        <v>16</v>
      </c>
      <c r="E3" s="6" t="s">
        <v>15</v>
      </c>
    </row>
    <row r="4" spans="2:5" x14ac:dyDescent="0.3">
      <c r="B4" s="50" t="s">
        <v>6</v>
      </c>
      <c r="C4" t="s">
        <v>7</v>
      </c>
      <c r="D4" t="s">
        <v>11</v>
      </c>
      <c r="E4" t="s">
        <v>9</v>
      </c>
    </row>
    <row r="5" spans="2:5" x14ac:dyDescent="0.3">
      <c r="B5" s="50"/>
      <c r="C5" t="s">
        <v>8</v>
      </c>
      <c r="D5" t="s">
        <v>11</v>
      </c>
      <c r="E5" t="s">
        <v>7</v>
      </c>
    </row>
    <row r="6" spans="2:5" x14ac:dyDescent="0.3">
      <c r="B6" s="50"/>
      <c r="C6" t="s">
        <v>9</v>
      </c>
      <c r="D6" t="s">
        <v>7</v>
      </c>
      <c r="E6" t="s">
        <v>11</v>
      </c>
    </row>
    <row r="7" spans="2:5" x14ac:dyDescent="0.3">
      <c r="B7" s="50"/>
      <c r="C7" t="s">
        <v>10</v>
      </c>
      <c r="D7" t="s">
        <v>13</v>
      </c>
      <c r="E7" t="s">
        <v>11</v>
      </c>
    </row>
    <row r="8" spans="2:5" x14ac:dyDescent="0.3">
      <c r="B8" s="50"/>
      <c r="C8" t="s">
        <v>11</v>
      </c>
      <c r="D8" t="s">
        <v>9</v>
      </c>
      <c r="E8" t="s">
        <v>12</v>
      </c>
    </row>
    <row r="9" spans="2:5" x14ac:dyDescent="0.3">
      <c r="B9" s="50"/>
      <c r="C9" t="s">
        <v>11</v>
      </c>
      <c r="D9" t="s">
        <v>12</v>
      </c>
      <c r="E9" t="s">
        <v>10</v>
      </c>
    </row>
    <row r="10" spans="2:5" x14ac:dyDescent="0.3">
      <c r="B10" s="50"/>
      <c r="C10" t="s">
        <v>12</v>
      </c>
      <c r="D10" t="s">
        <v>10</v>
      </c>
      <c r="E10" t="s">
        <v>13</v>
      </c>
    </row>
  </sheetData>
  <mergeCells count="2">
    <mergeCell ref="B4:B10"/>
    <mergeCell ref="C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B7" sqref="B7"/>
    </sheetView>
  </sheetViews>
  <sheetFormatPr defaultRowHeight="14.4" x14ac:dyDescent="0.3"/>
  <cols>
    <col min="1" max="1" width="10.109375" customWidth="1"/>
    <col min="2" max="2" width="6.33203125" customWidth="1"/>
  </cols>
  <sheetData>
    <row r="1" spans="1:2" ht="159.6" x14ac:dyDescent="0.3">
      <c r="A1" s="9" t="s">
        <v>18</v>
      </c>
      <c r="B1" s="10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7" sqref="C7"/>
    </sheetView>
  </sheetViews>
  <sheetFormatPr defaultRowHeight="14.4" x14ac:dyDescent="0.3"/>
  <cols>
    <col min="1" max="3" width="28.5546875" customWidth="1"/>
  </cols>
  <sheetData>
    <row r="1" spans="1:3" x14ac:dyDescent="0.3">
      <c r="A1" s="14" t="s">
        <v>19</v>
      </c>
      <c r="B1" s="14" t="s">
        <v>20</v>
      </c>
      <c r="C1" s="14" t="s">
        <v>21</v>
      </c>
    </row>
    <row r="2" spans="1:3" x14ac:dyDescent="0.3">
      <c r="A2" s="3" t="s">
        <v>22</v>
      </c>
      <c r="B2" s="2">
        <v>250</v>
      </c>
      <c r="C2" s="13"/>
    </row>
    <row r="3" spans="1:3" x14ac:dyDescent="0.3">
      <c r="A3" s="3" t="s">
        <v>23</v>
      </c>
      <c r="B3" s="11">
        <v>0.7</v>
      </c>
      <c r="C3" s="13"/>
    </row>
    <row r="4" spans="1:3" x14ac:dyDescent="0.3">
      <c r="A4" s="3" t="s">
        <v>24</v>
      </c>
      <c r="B4" s="12">
        <v>4.7</v>
      </c>
      <c r="C4" s="13"/>
    </row>
    <row r="5" spans="1:3" x14ac:dyDescent="0.3">
      <c r="A5" s="3" t="s">
        <v>25</v>
      </c>
      <c r="B5" s="2">
        <v>16</v>
      </c>
      <c r="C5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workbookViewId="0">
      <selection activeCell="E15" sqref="E15"/>
    </sheetView>
  </sheetViews>
  <sheetFormatPr defaultRowHeight="14.4" x14ac:dyDescent="0.3"/>
  <cols>
    <col min="1" max="1" width="21.33203125" customWidth="1"/>
    <col min="2" max="2" width="16.44140625" customWidth="1"/>
    <col min="3" max="3" width="14.33203125" customWidth="1"/>
    <col min="5" max="5" width="11.44140625" customWidth="1"/>
  </cols>
  <sheetData>
    <row r="1" spans="1:5" ht="17.399999999999999" x14ac:dyDescent="0.3">
      <c r="A1" s="52" t="s">
        <v>30</v>
      </c>
      <c r="B1" s="53"/>
      <c r="C1" s="53"/>
      <c r="D1" s="53"/>
      <c r="E1" s="53"/>
    </row>
    <row r="2" spans="1:5" ht="15.6" x14ac:dyDescent="0.3">
      <c r="A2" s="16" t="s">
        <v>26</v>
      </c>
      <c r="B2" s="16" t="s">
        <v>27</v>
      </c>
      <c r="C2" s="16" t="s">
        <v>28</v>
      </c>
      <c r="D2" s="16" t="s">
        <v>29</v>
      </c>
      <c r="E2" s="16" t="s">
        <v>30</v>
      </c>
    </row>
    <row r="3" spans="1:5" ht="15.6" x14ac:dyDescent="0.3">
      <c r="A3" s="16" t="s">
        <v>31</v>
      </c>
      <c r="B3" s="16">
        <v>24</v>
      </c>
      <c r="C3" s="16">
        <v>8</v>
      </c>
      <c r="D3" s="16">
        <v>22</v>
      </c>
      <c r="E3" s="16">
        <f>B3*C3*D3</f>
        <v>4224</v>
      </c>
    </row>
    <row r="4" spans="1:5" ht="15.6" x14ac:dyDescent="0.3">
      <c r="A4" s="16" t="s">
        <v>32</v>
      </c>
      <c r="B4" s="16">
        <v>16</v>
      </c>
      <c r="C4" s="16">
        <v>7</v>
      </c>
      <c r="D4" s="16">
        <v>18</v>
      </c>
      <c r="E4" s="16">
        <f t="shared" ref="E4:E13" si="0">B4*C4*D4</f>
        <v>2016</v>
      </c>
    </row>
    <row r="5" spans="1:5" ht="15.6" x14ac:dyDescent="0.3">
      <c r="A5" s="16" t="s">
        <v>33</v>
      </c>
      <c r="B5" s="16">
        <v>36</v>
      </c>
      <c r="C5" s="16">
        <v>8</v>
      </c>
      <c r="D5" s="16">
        <v>20</v>
      </c>
      <c r="E5" s="16">
        <f t="shared" si="0"/>
        <v>5760</v>
      </c>
    </row>
    <row r="6" spans="1:5" ht="15.6" x14ac:dyDescent="0.3">
      <c r="A6" s="16" t="s">
        <v>34</v>
      </c>
      <c r="B6" s="16">
        <v>20</v>
      </c>
      <c r="C6" s="16">
        <v>6</v>
      </c>
      <c r="D6" s="16">
        <v>19</v>
      </c>
      <c r="E6" s="16">
        <f t="shared" si="0"/>
        <v>2280</v>
      </c>
    </row>
    <row r="7" spans="1:5" ht="15.6" x14ac:dyDescent="0.3">
      <c r="A7" s="16" t="s">
        <v>35</v>
      </c>
      <c r="B7" s="16">
        <v>19</v>
      </c>
      <c r="C7" s="16">
        <v>7</v>
      </c>
      <c r="D7" s="16">
        <v>21</v>
      </c>
      <c r="E7" s="16">
        <f t="shared" si="0"/>
        <v>2793</v>
      </c>
    </row>
    <row r="8" spans="1:5" ht="15.6" x14ac:dyDescent="0.3">
      <c r="A8" s="16" t="s">
        <v>36</v>
      </c>
      <c r="B8" s="16">
        <v>34</v>
      </c>
      <c r="C8" s="16">
        <v>6</v>
      </c>
      <c r="D8" s="16">
        <v>22</v>
      </c>
      <c r="E8" s="16">
        <f t="shared" si="0"/>
        <v>4488</v>
      </c>
    </row>
    <row r="9" spans="1:5" ht="15.6" x14ac:dyDescent="0.3">
      <c r="A9" s="16" t="s">
        <v>37</v>
      </c>
      <c r="B9" s="16">
        <v>30</v>
      </c>
      <c r="C9" s="16">
        <v>7</v>
      </c>
      <c r="D9" s="16">
        <v>20</v>
      </c>
      <c r="E9" s="16">
        <f t="shared" si="0"/>
        <v>4200</v>
      </c>
    </row>
    <row r="10" spans="1:5" ht="15.6" x14ac:dyDescent="0.3">
      <c r="A10" s="16" t="s">
        <v>38</v>
      </c>
      <c r="B10" s="16">
        <v>25</v>
      </c>
      <c r="C10" s="16">
        <v>8</v>
      </c>
      <c r="D10" s="16">
        <v>19</v>
      </c>
      <c r="E10" s="16">
        <f t="shared" si="0"/>
        <v>3800</v>
      </c>
    </row>
    <row r="11" spans="1:5" ht="15.6" x14ac:dyDescent="0.3">
      <c r="A11" s="16" t="s">
        <v>39</v>
      </c>
      <c r="B11" s="16">
        <v>31</v>
      </c>
      <c r="C11" s="16">
        <v>8</v>
      </c>
      <c r="D11" s="16">
        <v>22</v>
      </c>
      <c r="E11" s="16">
        <f t="shared" si="0"/>
        <v>5456</v>
      </c>
    </row>
    <row r="12" spans="1:5" ht="15.6" x14ac:dyDescent="0.3">
      <c r="A12" s="16" t="s">
        <v>40</v>
      </c>
      <c r="B12" s="16">
        <v>33</v>
      </c>
      <c r="C12" s="16">
        <v>7</v>
      </c>
      <c r="D12" s="16">
        <v>21</v>
      </c>
      <c r="E12" s="16">
        <f t="shared" si="0"/>
        <v>4851</v>
      </c>
    </row>
    <row r="13" spans="1:5" ht="15.6" x14ac:dyDescent="0.3">
      <c r="A13" s="16" t="s">
        <v>41</v>
      </c>
      <c r="B13" s="16">
        <v>15</v>
      </c>
      <c r="C13" s="16">
        <v>6</v>
      </c>
      <c r="D13" s="16">
        <v>19</v>
      </c>
      <c r="E13" s="16">
        <f t="shared" si="0"/>
        <v>1710</v>
      </c>
    </row>
    <row r="14" spans="1:5" ht="15.6" x14ac:dyDescent="0.3">
      <c r="A14" s="15"/>
      <c r="B14" s="15"/>
      <c r="C14" s="15"/>
      <c r="D14" s="16" t="s">
        <v>42</v>
      </c>
      <c r="E14" s="15">
        <f>E3+E4+E5+E6+E7+E8+E9+E10+E11+E12+E13</f>
        <v>41578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2023-01-28T23:59:40Z</dcterms:modified>
</cp:coreProperties>
</file>