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dreia.CAMPOS\Downloads\"/>
    </mc:Choice>
  </mc:AlternateContent>
  <xr:revisionPtr revIDLastSave="0" documentId="13_ncr:1_{D2F8FAE5-9BED-4B72-86F2-C6B05802AC19}" xr6:coauthVersionLast="47" xr6:coauthVersionMax="47" xr10:uidLastSave="{00000000-0000-0000-0000-000000000000}"/>
  <bookViews>
    <workbookView xWindow="-120" yWindow="-120" windowWidth="29040" windowHeight="15840" activeTab="5" xr2:uid="{11780993-33C1-A444-A403-38AABDBBABBA}"/>
  </bookViews>
  <sheets>
    <sheet name="Sheet1" sheetId="2" r:id="rId1"/>
    <sheet name="Sheet4" sheetId="5" r:id="rId2"/>
    <sheet name="Frequencia_body_style" sheetId="6" r:id="rId3"/>
    <sheet name="Frequencia_wheel-base" sheetId="7" r:id="rId4"/>
    <sheet name="Carros" sheetId="1" r:id="rId5"/>
    <sheet name="Lenght_height" sheetId="8" r:id="rId6"/>
  </sheets>
  <definedNames>
    <definedName name="_xlnm._FilterDatabase" localSheetId="4" hidden="1">Carros!$A$1:$AB$1</definedName>
    <definedName name="_xlnm._FilterDatabase" localSheetId="5" hidden="1">Lenght_height!$A$1:$B$206</definedName>
    <definedName name="_xlchart.v1.0" hidden="1">Sheet4!$A$29:$A$35</definedName>
    <definedName name="_xlchart.v1.1" hidden="1">Sheet4!$B$28</definedName>
    <definedName name="_xlchart.v1.10" hidden="1">'Frequencia_wheel-base'!$N$4:$N$11</definedName>
    <definedName name="_xlchart.v1.2" hidden="1">Sheet4!$B$29:$B$35</definedName>
    <definedName name="_xlchart.v1.3" hidden="1">Sheet4!$C$28</definedName>
    <definedName name="_xlchart.v1.4" hidden="1">Sheet4!$C$29:$C$35</definedName>
    <definedName name="_xlchart.v1.5" hidden="1">'Frequencia_wheel-base'!$M$4:$M$11</definedName>
    <definedName name="_xlchart.v1.6" hidden="1">'Frequencia_wheel-base'!$N$3</definedName>
    <definedName name="_xlchart.v1.7" hidden="1">'Frequencia_wheel-base'!$N$4:$N$11</definedName>
    <definedName name="_xlchart.v1.8" hidden="1">'Frequencia_wheel-base'!$M$4:$M$11</definedName>
    <definedName name="_xlchart.v1.9" hidden="1">'Frequencia_wheel-base'!$N$3</definedName>
  </definedNames>
  <calcPr calcId="191028"/>
  <pivotCaches>
    <pivotCache cacheId="0" r:id="rId7"/>
    <pivotCache cacheId="1" r:id="rId8"/>
    <pivotCache cacheId="1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7" l="1"/>
  <c r="O5" i="7"/>
  <c r="O6" i="7"/>
  <c r="O7" i="7"/>
  <c r="O8" i="7"/>
  <c r="O9" i="7"/>
  <c r="O10" i="7"/>
  <c r="O11" i="7"/>
  <c r="O4" i="7"/>
  <c r="N12" i="7"/>
  <c r="N8" i="7"/>
  <c r="N7" i="7"/>
  <c r="N6" i="7"/>
  <c r="N5" i="7"/>
  <c r="N4" i="7"/>
  <c r="J14" i="7"/>
  <c r="J4" i="7" a="1"/>
  <c r="J4" i="7" s="1"/>
  <c r="I10" i="7"/>
  <c r="I11" i="7" s="1"/>
  <c r="I12" i="7" s="1"/>
  <c r="I6" i="7"/>
  <c r="I7" i="7"/>
  <c r="I8" i="7"/>
  <c r="I9" i="7"/>
  <c r="I5" i="7"/>
  <c r="I4" i="7"/>
  <c r="E5" i="7"/>
  <c r="E4" i="7"/>
  <c r="I8" i="6"/>
  <c r="D9" i="6"/>
  <c r="AA9" i="1" a="1"/>
  <c r="AA9" i="1" s="1"/>
  <c r="AA8" i="1" a="1"/>
  <c r="AA8" i="1" s="1"/>
  <c r="AA7" i="1" a="1"/>
  <c r="AA7" i="1" s="1"/>
  <c r="AA6" i="1" a="1"/>
  <c r="AA6" i="1" s="1"/>
  <c r="AA5" i="1" a="1"/>
  <c r="AA5" i="1" s="1"/>
  <c r="AA4" i="1" a="1"/>
  <c r="AA4" i="1" s="1"/>
  <c r="AA3" i="1" a="1"/>
  <c r="AA3" i="1" s="1"/>
  <c r="AA2" i="1" a="1"/>
  <c r="AA2" i="1" s="1"/>
  <c r="D7" i="6"/>
  <c r="D6" i="6"/>
  <c r="D5" i="6"/>
  <c r="D4" i="6"/>
  <c r="D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<sst xmlns="http://schemas.openxmlformats.org/spreadsheetml/2006/main" count="3627" uniqueCount="373">
  <si>
    <t>Row Labels</t>
  </si>
  <si>
    <t>Count of body-style</t>
  </si>
  <si>
    <t>sedan</t>
  </si>
  <si>
    <t>hatchback</t>
  </si>
  <si>
    <t>wagon</t>
  </si>
  <si>
    <t>hardtop</t>
  </si>
  <si>
    <t>convertible</t>
  </si>
  <si>
    <t>Grand Total</t>
  </si>
  <si>
    <t>Count of wheel-base</t>
  </si>
  <si>
    <t>C</t>
  </si>
  <si>
    <t>B</t>
  </si>
  <si>
    <t>D</t>
  </si>
  <si>
    <t>E</t>
  </si>
  <si>
    <t>F</t>
  </si>
  <si>
    <t>A</t>
  </si>
  <si>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</si>
  <si>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</si>
  <si>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</si>
  <si>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</si>
  <si>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</si>
  <si>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</si>
  <si>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</si>
  <si>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</si>
  <si>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</si>
  <si>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</si>
  <si>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</si>
  <si>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</si>
  <si>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</si>
  <si>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</si>
  <si>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</si>
  <si>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</si>
  <si>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 xml:space="preserve"> 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</si>
  <si>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</si>
  <si>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</si>
  <si>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</si>
  <si>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</si>
  <si>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</si>
  <si>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</si>
  <si>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</si>
  <si>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</si>
  <si>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</si>
  <si>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intervalo</t>
  </si>
  <si>
    <t>honda</t>
  </si>
  <si>
    <t>gas</t>
  </si>
  <si>
    <t>std</t>
  </si>
  <si>
    <t>two</t>
  </si>
  <si>
    <t>fwd</t>
  </si>
  <si>
    <t>front</t>
  </si>
  <si>
    <t>144.60</t>
  </si>
  <si>
    <t>63.90</t>
  </si>
  <si>
    <t>50.80</t>
  </si>
  <si>
    <t>ohc</t>
  </si>
  <si>
    <t>four</t>
  </si>
  <si>
    <t>1bbl</t>
  </si>
  <si>
    <t>2.91</t>
  </si>
  <si>
    <t>3.41</t>
  </si>
  <si>
    <t>9.60</t>
  </si>
  <si>
    <t>9.20</t>
  </si>
  <si>
    <t>chevrolet</t>
  </si>
  <si>
    <t>141.10</t>
  </si>
  <si>
    <t>60.30</t>
  </si>
  <si>
    <t>53.20</t>
  </si>
  <si>
    <t>l</t>
  </si>
  <si>
    <t>three</t>
  </si>
  <si>
    <t>2bbl</t>
  </si>
  <si>
    <t>3.03</t>
  </si>
  <si>
    <t>9.50</t>
  </si>
  <si>
    <t>?</t>
  </si>
  <si>
    <t>alfa-romero</t>
  </si>
  <si>
    <t>rwd</t>
  </si>
  <si>
    <t>168.80</t>
  </si>
  <si>
    <t>64.10</t>
  </si>
  <si>
    <t>48.80</t>
  </si>
  <si>
    <t>dohc</t>
  </si>
  <si>
    <t>mpfi</t>
  </si>
  <si>
    <t>3.47</t>
  </si>
  <si>
    <t>2.68</t>
  </si>
  <si>
    <t>9.00</t>
  </si>
  <si>
    <t>porsche</t>
  </si>
  <si>
    <t>rear</t>
  </si>
  <si>
    <t>168.90</t>
  </si>
  <si>
    <t>65.00</t>
  </si>
  <si>
    <t>51.60</t>
  </si>
  <si>
    <t>ohcf</t>
  </si>
  <si>
    <t>six</t>
  </si>
  <si>
    <t>3.74</t>
  </si>
  <si>
    <t>2.90</t>
  </si>
  <si>
    <t>nissan</t>
  </si>
  <si>
    <t>170.70</t>
  </si>
  <si>
    <t>67.90</t>
  </si>
  <si>
    <t>49.70</t>
  </si>
  <si>
    <t>ohcv</t>
  </si>
  <si>
    <t>3.43</t>
  </si>
  <si>
    <t>3.27</t>
  </si>
  <si>
    <t>turbo</t>
  </si>
  <si>
    <t>7.80</t>
  </si>
  <si>
    <t>mitsubishi</t>
  </si>
  <si>
    <t>157.30</t>
  </si>
  <si>
    <t>63.80</t>
  </si>
  <si>
    <t>spdi</t>
  </si>
  <si>
    <t>3.39</t>
  </si>
  <si>
    <t>7.60</t>
  </si>
  <si>
    <t>mazda</t>
  </si>
  <si>
    <t>159.10</t>
  </si>
  <si>
    <t>64.20</t>
  </si>
  <si>
    <t>54.10</t>
  </si>
  <si>
    <t>3.15</t>
  </si>
  <si>
    <t>166.80</t>
  </si>
  <si>
    <t>3.08</t>
  </si>
  <si>
    <t>subaru</t>
  </si>
  <si>
    <t>4wd</t>
  </si>
  <si>
    <t>55.70</t>
  </si>
  <si>
    <t>3.62</t>
  </si>
  <si>
    <t>2.64</t>
  </si>
  <si>
    <t>8.70</t>
  </si>
  <si>
    <t>dodge</t>
  </si>
  <si>
    <t>2.97</t>
  </si>
  <si>
    <t>3.23</t>
  </si>
  <si>
    <t>9.41</t>
  </si>
  <si>
    <t>9.40</t>
  </si>
  <si>
    <t>50.60</t>
  </si>
  <si>
    <t>150.00</t>
  </si>
  <si>
    <t>64.00</t>
  </si>
  <si>
    <t>52.60</t>
  </si>
  <si>
    <t>3.07</t>
  </si>
  <si>
    <t>10.10</t>
  </si>
  <si>
    <t>64.40</t>
  </si>
  <si>
    <t>plymouth</t>
  </si>
  <si>
    <t>167.30</t>
  </si>
  <si>
    <t>156.90</t>
  </si>
  <si>
    <t>63.40</t>
  </si>
  <si>
    <t>53.70</t>
  </si>
  <si>
    <t>2.36</t>
  </si>
  <si>
    <t>157.90</t>
  </si>
  <si>
    <t>63.60</t>
  </si>
  <si>
    <t>isuzu</t>
  </si>
  <si>
    <t>61.80</t>
  </si>
  <si>
    <t>53.50</t>
  </si>
  <si>
    <t>3.31</t>
  </si>
  <si>
    <t>8.50</t>
  </si>
  <si>
    <t>171.20</t>
  </si>
  <si>
    <t>65.50</t>
  </si>
  <si>
    <t>52.40</t>
  </si>
  <si>
    <t>155.90</t>
  </si>
  <si>
    <t>52.00</t>
  </si>
  <si>
    <t>3.11</t>
  </si>
  <si>
    <t>158.80</t>
  </si>
  <si>
    <t>165.30</t>
  </si>
  <si>
    <t>54.50</t>
  </si>
  <si>
    <t>3.29</t>
  </si>
  <si>
    <t>diesel</t>
  </si>
  <si>
    <t>idi</t>
  </si>
  <si>
    <t>2.99</t>
  </si>
  <si>
    <t>21.90</t>
  </si>
  <si>
    <t>170.20</t>
  </si>
  <si>
    <t>165.60</t>
  </si>
  <si>
    <t>53.30</t>
  </si>
  <si>
    <t>68.30</t>
  </si>
  <si>
    <t>50.20</t>
  </si>
  <si>
    <t>3.94</t>
  </si>
  <si>
    <t>toyota</t>
  </si>
  <si>
    <t>168.70</t>
  </si>
  <si>
    <t>3.19</t>
  </si>
  <si>
    <t>3.24</t>
  </si>
  <si>
    <t>volkswagen</t>
  </si>
  <si>
    <t>159.30</t>
  </si>
  <si>
    <t>55.60</t>
  </si>
  <si>
    <t>3.40</t>
  </si>
  <si>
    <t>165.70</t>
  </si>
  <si>
    <t>51.40</t>
  </si>
  <si>
    <t>162.40</t>
  </si>
  <si>
    <t>169.00</t>
  </si>
  <si>
    <t>65.70</t>
  </si>
  <si>
    <t>49.60</t>
  </si>
  <si>
    <t>rotor</t>
  </si>
  <si>
    <t>4bbl</t>
  </si>
  <si>
    <t>158.70</t>
  </si>
  <si>
    <t>3.05</t>
  </si>
  <si>
    <t>169.70</t>
  </si>
  <si>
    <t>59.10</t>
  </si>
  <si>
    <t>166.30</t>
  </si>
  <si>
    <t>53.00</t>
  </si>
  <si>
    <t>52.80</t>
  </si>
  <si>
    <t>3.35</t>
  </si>
  <si>
    <t>22.50</t>
  </si>
  <si>
    <t>173.20</t>
  </si>
  <si>
    <t>66.30</t>
  </si>
  <si>
    <t>mfi</t>
  </si>
  <si>
    <t>3.60</t>
  </si>
  <si>
    <t>3.90</t>
  </si>
  <si>
    <t>7.00</t>
  </si>
  <si>
    <t>3.58</t>
  </si>
  <si>
    <t>3.86</t>
  </si>
  <si>
    <t>3.59</t>
  </si>
  <si>
    <t>172.60</t>
  </si>
  <si>
    <t>65.20</t>
  </si>
  <si>
    <t>spfi</t>
  </si>
  <si>
    <t>renault</t>
  </si>
  <si>
    <t>181.50</t>
  </si>
  <si>
    <t>66.50</t>
  </si>
  <si>
    <t>55.20</t>
  </si>
  <si>
    <t>3.46</t>
  </si>
  <si>
    <t>176.80</t>
  </si>
  <si>
    <t>66.60</t>
  </si>
  <si>
    <t>50.50</t>
  </si>
  <si>
    <t>173.00</t>
  </si>
  <si>
    <t>65.40</t>
  </si>
  <si>
    <t>49.40</t>
  </si>
  <si>
    <t>3.17</t>
  </si>
  <si>
    <t>7.50</t>
  </si>
  <si>
    <t>172.40</t>
  </si>
  <si>
    <t>163.40</t>
  </si>
  <si>
    <t>157.10</t>
  </si>
  <si>
    <t>58.30</t>
  </si>
  <si>
    <t>2.92</t>
  </si>
  <si>
    <t>167.50</t>
  </si>
  <si>
    <t>175.40</t>
  </si>
  <si>
    <t>62.50</t>
  </si>
  <si>
    <t>169.10</t>
  </si>
  <si>
    <t>66.00</t>
  </si>
  <si>
    <t>51.00</t>
  </si>
  <si>
    <t>9.10</t>
  </si>
  <si>
    <t>mercedes-benz</t>
  </si>
  <si>
    <t>180.30</t>
  </si>
  <si>
    <t>70.50</t>
  </si>
  <si>
    <t>eight</t>
  </si>
  <si>
    <t>3.10</t>
  </si>
  <si>
    <t>8.30</t>
  </si>
  <si>
    <t>173.60</t>
  </si>
  <si>
    <t>54.90</t>
  </si>
  <si>
    <t>7.70</t>
  </si>
  <si>
    <t>172.00</t>
  </si>
  <si>
    <t>54.30</t>
  </si>
  <si>
    <t>173.50</t>
  </si>
  <si>
    <t>173.40</t>
  </si>
  <si>
    <t>54.70</t>
  </si>
  <si>
    <t>3.33</t>
  </si>
  <si>
    <t>52.50</t>
  </si>
  <si>
    <t>171.70</t>
  </si>
  <si>
    <t>3.01</t>
  </si>
  <si>
    <t>23.00</t>
  </si>
  <si>
    <t>10.00</t>
  </si>
  <si>
    <t>175.70</t>
  </si>
  <si>
    <t>72.30</t>
  </si>
  <si>
    <t>dohcv</t>
  </si>
  <si>
    <t>176.20</t>
  </si>
  <si>
    <t>65.60</t>
  </si>
  <si>
    <t>3.50</t>
  </si>
  <si>
    <t>9.30</t>
  </si>
  <si>
    <t>177.80</t>
  </si>
  <si>
    <t>8.60</t>
  </si>
  <si>
    <t>55.50</t>
  </si>
  <si>
    <t>22.70</t>
  </si>
  <si>
    <t>saab</t>
  </si>
  <si>
    <t>186.60</t>
  </si>
  <si>
    <t>56.10</t>
  </si>
  <si>
    <t>3.54</t>
  </si>
  <si>
    <t>9.31</t>
  </si>
  <si>
    <t>2.54</t>
  </si>
  <si>
    <t>2.07</t>
  </si>
  <si>
    <t>178.50</t>
  </si>
  <si>
    <t>audi</t>
  </si>
  <si>
    <t>176.60</t>
  </si>
  <si>
    <t>66.40</t>
  </si>
  <si>
    <t>five</t>
  </si>
  <si>
    <t>8.00</t>
  </si>
  <si>
    <t>178.20</t>
  </si>
  <si>
    <t>3.13</t>
  </si>
  <si>
    <t>66.20</t>
  </si>
  <si>
    <t>177.30</t>
  </si>
  <si>
    <t>53.10</t>
  </si>
  <si>
    <t>181.70</t>
  </si>
  <si>
    <t>55.10</t>
  </si>
  <si>
    <t>184.60</t>
  </si>
  <si>
    <t>180.20</t>
  </si>
  <si>
    <t>66.90</t>
  </si>
  <si>
    <t>183.10</t>
  </si>
  <si>
    <t>bmw</t>
  </si>
  <si>
    <t>64.80</t>
  </si>
  <si>
    <t>2.80</t>
  </si>
  <si>
    <t>8.80</t>
  </si>
  <si>
    <t>jaguar</t>
  </si>
  <si>
    <t>191.70</t>
  </si>
  <si>
    <t>70.60</t>
  </si>
  <si>
    <t>47.80</t>
  </si>
  <si>
    <t>twelve</t>
  </si>
  <si>
    <t>2.76</t>
  </si>
  <si>
    <t>11.50</t>
  </si>
  <si>
    <t>175.60</t>
  </si>
  <si>
    <t>53.90</t>
  </si>
  <si>
    <t>mercury</t>
  </si>
  <si>
    <t>178.40</t>
  </si>
  <si>
    <t>68.00</t>
  </si>
  <si>
    <t>54.80</t>
  </si>
  <si>
    <t>3.78</t>
  </si>
  <si>
    <t>3.12</t>
  </si>
  <si>
    <t>183.50</t>
  </si>
  <si>
    <t>67.70</t>
  </si>
  <si>
    <t>174.60</t>
  </si>
  <si>
    <t>64.60</t>
  </si>
  <si>
    <t>59.80</t>
  </si>
  <si>
    <t>3.34</t>
  </si>
  <si>
    <t>189.00</t>
  </si>
  <si>
    <t>193.80</t>
  </si>
  <si>
    <t>volvo</t>
  </si>
  <si>
    <t>188.80</t>
  </si>
  <si>
    <t>67.20</t>
  </si>
  <si>
    <t>56.20</t>
  </si>
  <si>
    <t>57.50</t>
  </si>
  <si>
    <t>187.80</t>
  </si>
  <si>
    <t>175.00</t>
  </si>
  <si>
    <t>66.10</t>
  </si>
  <si>
    <t>54.40</t>
  </si>
  <si>
    <t>3.76</t>
  </si>
  <si>
    <t>3.16</t>
  </si>
  <si>
    <t>3.64</t>
  </si>
  <si>
    <t>22.00</t>
  </si>
  <si>
    <t>192.70</t>
  </si>
  <si>
    <t>71.40</t>
  </si>
  <si>
    <t>55.90</t>
  </si>
  <si>
    <t>187.50</t>
  </si>
  <si>
    <t>70.30</t>
  </si>
  <si>
    <t>21.50</t>
  </si>
  <si>
    <t>peugot</t>
  </si>
  <si>
    <t>186.70</t>
  </si>
  <si>
    <t>68.40</t>
  </si>
  <si>
    <t>56.70</t>
  </si>
  <si>
    <t>8.40</t>
  </si>
  <si>
    <t>3.70</t>
  </si>
  <si>
    <t>3.52</t>
  </si>
  <si>
    <t>21.00</t>
  </si>
  <si>
    <t>2.19</t>
  </si>
  <si>
    <t>56.00</t>
  </si>
  <si>
    <t>3.61</t>
  </si>
  <si>
    <t>3.21</t>
  </si>
  <si>
    <t>68.90</t>
  </si>
  <si>
    <t>68.80</t>
  </si>
  <si>
    <t>2.87</t>
  </si>
  <si>
    <t>197.00</t>
  </si>
  <si>
    <t>70.90</t>
  </si>
  <si>
    <t>56.30</t>
  </si>
  <si>
    <t>190.90</t>
  </si>
  <si>
    <t>56.50</t>
  </si>
  <si>
    <t>58.70</t>
  </si>
  <si>
    <t>199.20</t>
  </si>
  <si>
    <t>72.00</t>
  </si>
  <si>
    <t>55.40</t>
  </si>
  <si>
    <t>3.80</t>
  </si>
  <si>
    <t>199.60</t>
  </si>
  <si>
    <t>69.60</t>
  </si>
  <si>
    <t>3.63</t>
  </si>
  <si>
    <t>4.17</t>
  </si>
  <si>
    <t>8.10</t>
  </si>
  <si>
    <t>198.90</t>
  </si>
  <si>
    <t>202.60</t>
  </si>
  <si>
    <t>71.70</t>
  </si>
  <si>
    <t>208.10</t>
  </si>
  <si>
    <t>(blank)</t>
  </si>
  <si>
    <t>Total</t>
  </si>
  <si>
    <t>Quantidade</t>
  </si>
  <si>
    <t>Percentagem</t>
  </si>
  <si>
    <t>Body-style</t>
  </si>
  <si>
    <t>86.6 - 91.1</t>
  </si>
  <si>
    <t>91.1 - 95.6</t>
  </si>
  <si>
    <t>95.6-100.1</t>
  </si>
  <si>
    <t>100.1-104.6</t>
  </si>
  <si>
    <t>104.6-109.1</t>
  </si>
  <si>
    <t>109.1-113.6</t>
  </si>
  <si>
    <t>113.6-118.1</t>
  </si>
  <si>
    <t>118.1-122.6</t>
  </si>
  <si>
    <t>Frequencia absoluta</t>
  </si>
  <si>
    <t>Frequencia relativa</t>
  </si>
  <si>
    <t>Wheel-base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</si>
</sst>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10" fontId="0" fillId="0" borderId="0" xfId="0" applyNumberFormat="1"/>
    <xf numFmtId="2" fontId="0" fillId="0" borderId="0" xfId="0" applyNumberFormat="1"/>
    <xf numFmtId="10" fontId="16" fillId="33" borderId="11" xfId="0" applyNumberFormat="1" applyFont="1" applyFill="1" applyBorder="1"/>
    <xf numFmtId="2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[Carros.xlsx]Sheet1!PivotTable6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B6-4DE8-B372-738FA6DDAF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B6-4DE8-B372-738FA6DDAF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B6-4DE8-B372-738FA6DDAF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B6-4DE8-B372-738FA6DDAF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EB6-4DE8-B372-738FA6DDAFE7}"/>
              </c:ext>
            </c:extLst>
          </c:dPt>
          <c:cat>
            <c:strRef>
              <c:f>Sheet1!$D$4:$D$9</c:f>
              <c:strCache>
                <c:ptCount val="5"/>
                <c:pt idx="0">
                  <c:v>sedan</c:v>
                </c:pt>
                <c:pt idx="1">
                  <c:v>hatchback</c:v>
                </c:pt>
                <c:pt idx="2">
                  <c:v>wagon</c:v>
                </c:pt>
                <c:pt idx="3">
                  <c:v>hardtop</c:v>
                </c:pt>
                <c:pt idx="4">
                  <c:v>convertible</c:v>
                </c:pt>
              </c:strCache>
            </c:strRef>
          </c:cat>
          <c:val>
            <c:numRef>
              <c:f>Sheet1!$E$4:$E$9</c:f>
              <c:numCache>
                <c:formatCode>0.00%</c:formatCode>
                <c:ptCount val="5"/>
                <c:pt idx="0">
                  <c:v>0.4682926829268293</c:v>
                </c:pt>
                <c:pt idx="1">
                  <c:v>0.34146341463414637</c:v>
                </c:pt>
                <c:pt idx="2">
                  <c:v>0.12195121951219512</c:v>
                </c:pt>
                <c:pt idx="3">
                  <c:v>3.9024390243902439E-2</c:v>
                </c:pt>
                <c:pt idx="4">
                  <c:v>2.9268292682926831E-2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0F-E744-AA30-70409BCF6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Body Style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Frequencia_body_style!$H$2</c:f>
              <c:strCache>
                <c:ptCount val="1"/>
                <c:pt idx="0">
                  <c:v>Quantidade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Frequencia_body_style!$G$3:$G$7</c:f>
              <c:strCache>
                <c:ptCount val="5"/>
                <c:pt idx="0">
                  <c:v>convertible</c:v>
                </c:pt>
                <c:pt idx="1">
                  <c:v>hardtop</c:v>
                </c:pt>
                <c:pt idx="2">
                  <c:v>hatchback</c:v>
                </c:pt>
                <c:pt idx="3">
                  <c:v>sedan</c:v>
                </c:pt>
                <c:pt idx="4">
                  <c:v>wagon</c:v>
                </c:pt>
              </c:strCache>
            </c:strRef>
          </c:cat>
          <c:val>
            <c:numRef>
              <c:f>Frequencia_body_style!$H$3:$H$7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70</c:v>
                </c:pt>
                <c:pt idx="3">
                  <c:v>96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72-4710-86A2-7325F3A0BE7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Lenght vs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Lenght_height!$A$2:$A$206</c:f>
              <c:numCache>
                <c:formatCode>0.00</c:formatCode>
                <c:ptCount val="205"/>
                <c:pt idx="0">
                  <c:v>141.1</c:v>
                </c:pt>
                <c:pt idx="1">
                  <c:v>144.6</c:v>
                </c:pt>
                <c:pt idx="2">
                  <c:v>144.6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155.9</c:v>
                </c:pt>
                <c:pt idx="7">
                  <c:v>155.9</c:v>
                </c:pt>
                <c:pt idx="8">
                  <c:v>155.9</c:v>
                </c:pt>
                <c:pt idx="9">
                  <c:v>156.9</c:v>
                </c:pt>
                <c:pt idx="10">
                  <c:v>157.1</c:v>
                </c:pt>
                <c:pt idx="11">
                  <c:v>157.30000000000001</c:v>
                </c:pt>
                <c:pt idx="12">
                  <c:v>157.30000000000001</c:v>
                </c:pt>
                <c:pt idx="13">
                  <c:v>157.30000000000001</c:v>
                </c:pt>
                <c:pt idx="14">
                  <c:v>157.30000000000001</c:v>
                </c:pt>
                <c:pt idx="15">
                  <c:v>157.30000000000001</c:v>
                </c:pt>
                <c:pt idx="16">
                  <c:v>157.30000000000001</c:v>
                </c:pt>
                <c:pt idx="17">
                  <c:v>157.30000000000001</c:v>
                </c:pt>
                <c:pt idx="18">
                  <c:v>157.30000000000001</c:v>
                </c:pt>
                <c:pt idx="19">
                  <c:v>157.30000000000001</c:v>
                </c:pt>
                <c:pt idx="20">
                  <c:v>157.30000000000001</c:v>
                </c:pt>
                <c:pt idx="21">
                  <c:v>157.30000000000001</c:v>
                </c:pt>
                <c:pt idx="22">
                  <c:v>157.30000000000001</c:v>
                </c:pt>
                <c:pt idx="23">
                  <c:v>157.30000000000001</c:v>
                </c:pt>
                <c:pt idx="24">
                  <c:v>157.30000000000001</c:v>
                </c:pt>
                <c:pt idx="25">
                  <c:v>157.30000000000001</c:v>
                </c:pt>
                <c:pt idx="26">
                  <c:v>157.9</c:v>
                </c:pt>
                <c:pt idx="27">
                  <c:v>158.69999999999999</c:v>
                </c:pt>
                <c:pt idx="28">
                  <c:v>158.69999999999999</c:v>
                </c:pt>
                <c:pt idx="29">
                  <c:v>158.69999999999999</c:v>
                </c:pt>
                <c:pt idx="30">
                  <c:v>158.80000000000001</c:v>
                </c:pt>
                <c:pt idx="31">
                  <c:v>159.1</c:v>
                </c:pt>
                <c:pt idx="32">
                  <c:v>159.1</c:v>
                </c:pt>
                <c:pt idx="33">
                  <c:v>159.1</c:v>
                </c:pt>
                <c:pt idx="34">
                  <c:v>159.30000000000001</c:v>
                </c:pt>
                <c:pt idx="35">
                  <c:v>162.4</c:v>
                </c:pt>
                <c:pt idx="36">
                  <c:v>163.4</c:v>
                </c:pt>
                <c:pt idx="37">
                  <c:v>165.3</c:v>
                </c:pt>
                <c:pt idx="38">
                  <c:v>165.3</c:v>
                </c:pt>
                <c:pt idx="39">
                  <c:v>165.3</c:v>
                </c:pt>
                <c:pt idx="40">
                  <c:v>165.3</c:v>
                </c:pt>
                <c:pt idx="41">
                  <c:v>165.3</c:v>
                </c:pt>
                <c:pt idx="42">
                  <c:v>165.3</c:v>
                </c:pt>
                <c:pt idx="43">
                  <c:v>165.6</c:v>
                </c:pt>
                <c:pt idx="44">
                  <c:v>165.7</c:v>
                </c:pt>
                <c:pt idx="45">
                  <c:v>166.3</c:v>
                </c:pt>
                <c:pt idx="46">
                  <c:v>166.3</c:v>
                </c:pt>
                <c:pt idx="47">
                  <c:v>166.3</c:v>
                </c:pt>
                <c:pt idx="48">
                  <c:v>166.3</c:v>
                </c:pt>
                <c:pt idx="49">
                  <c:v>166.3</c:v>
                </c:pt>
                <c:pt idx="50">
                  <c:v>166.3</c:v>
                </c:pt>
                <c:pt idx="51">
                  <c:v>166.3</c:v>
                </c:pt>
                <c:pt idx="52">
                  <c:v>166.8</c:v>
                </c:pt>
                <c:pt idx="53">
                  <c:v>166.8</c:v>
                </c:pt>
                <c:pt idx="54">
                  <c:v>167.3</c:v>
                </c:pt>
                <c:pt idx="55">
                  <c:v>167.3</c:v>
                </c:pt>
                <c:pt idx="56">
                  <c:v>167.5</c:v>
                </c:pt>
                <c:pt idx="57">
                  <c:v>167.5</c:v>
                </c:pt>
                <c:pt idx="58">
                  <c:v>168.7</c:v>
                </c:pt>
                <c:pt idx="59">
                  <c:v>168.7</c:v>
                </c:pt>
                <c:pt idx="60">
                  <c:v>168.7</c:v>
                </c:pt>
                <c:pt idx="61">
                  <c:v>168.7</c:v>
                </c:pt>
                <c:pt idx="62">
                  <c:v>168.8</c:v>
                </c:pt>
                <c:pt idx="63">
                  <c:v>168.8</c:v>
                </c:pt>
                <c:pt idx="64">
                  <c:v>168.9</c:v>
                </c:pt>
                <c:pt idx="65">
                  <c:v>168.9</c:v>
                </c:pt>
                <c:pt idx="66">
                  <c:v>168.9</c:v>
                </c:pt>
                <c:pt idx="67">
                  <c:v>168.9</c:v>
                </c:pt>
                <c:pt idx="68">
                  <c:v>169</c:v>
                </c:pt>
                <c:pt idx="69">
                  <c:v>169</c:v>
                </c:pt>
                <c:pt idx="70">
                  <c:v>169</c:v>
                </c:pt>
                <c:pt idx="71">
                  <c:v>169</c:v>
                </c:pt>
                <c:pt idx="72">
                  <c:v>169.1</c:v>
                </c:pt>
                <c:pt idx="73">
                  <c:v>169.7</c:v>
                </c:pt>
                <c:pt idx="74">
                  <c:v>169.7</c:v>
                </c:pt>
                <c:pt idx="75">
                  <c:v>169.7</c:v>
                </c:pt>
                <c:pt idx="76">
                  <c:v>170.2</c:v>
                </c:pt>
                <c:pt idx="77">
                  <c:v>170.2</c:v>
                </c:pt>
                <c:pt idx="78">
                  <c:v>170.7</c:v>
                </c:pt>
                <c:pt idx="79">
                  <c:v>170.7</c:v>
                </c:pt>
                <c:pt idx="80">
                  <c:v>170.7</c:v>
                </c:pt>
                <c:pt idx="81">
                  <c:v>171.2</c:v>
                </c:pt>
                <c:pt idx="82">
                  <c:v>171.7</c:v>
                </c:pt>
                <c:pt idx="83">
                  <c:v>171.7</c:v>
                </c:pt>
                <c:pt idx="84">
                  <c:v>171.7</c:v>
                </c:pt>
                <c:pt idx="85">
                  <c:v>171.7</c:v>
                </c:pt>
                <c:pt idx="86">
                  <c:v>171.7</c:v>
                </c:pt>
                <c:pt idx="87">
                  <c:v>171.7</c:v>
                </c:pt>
                <c:pt idx="88">
                  <c:v>171.7</c:v>
                </c:pt>
                <c:pt idx="89">
                  <c:v>172</c:v>
                </c:pt>
                <c:pt idx="90">
                  <c:v>172</c:v>
                </c:pt>
                <c:pt idx="91">
                  <c:v>172</c:v>
                </c:pt>
                <c:pt idx="92">
                  <c:v>172</c:v>
                </c:pt>
                <c:pt idx="93">
                  <c:v>172</c:v>
                </c:pt>
                <c:pt idx="94">
                  <c:v>172.4</c:v>
                </c:pt>
                <c:pt idx="95">
                  <c:v>172.4</c:v>
                </c:pt>
                <c:pt idx="96">
                  <c:v>172.4</c:v>
                </c:pt>
                <c:pt idx="97">
                  <c:v>172.4</c:v>
                </c:pt>
                <c:pt idx="98">
                  <c:v>172.6</c:v>
                </c:pt>
                <c:pt idx="99">
                  <c:v>173</c:v>
                </c:pt>
                <c:pt idx="100">
                  <c:v>173</c:v>
                </c:pt>
                <c:pt idx="101">
                  <c:v>173.2</c:v>
                </c:pt>
                <c:pt idx="102">
                  <c:v>173.2</c:v>
                </c:pt>
                <c:pt idx="103">
                  <c:v>173.2</c:v>
                </c:pt>
                <c:pt idx="104">
                  <c:v>173.2</c:v>
                </c:pt>
                <c:pt idx="105">
                  <c:v>173.2</c:v>
                </c:pt>
                <c:pt idx="106">
                  <c:v>173.4</c:v>
                </c:pt>
                <c:pt idx="107">
                  <c:v>173.4</c:v>
                </c:pt>
                <c:pt idx="108">
                  <c:v>173.5</c:v>
                </c:pt>
                <c:pt idx="109">
                  <c:v>173.5</c:v>
                </c:pt>
                <c:pt idx="110">
                  <c:v>173.6</c:v>
                </c:pt>
                <c:pt idx="111">
                  <c:v>173.6</c:v>
                </c:pt>
                <c:pt idx="112">
                  <c:v>174.6</c:v>
                </c:pt>
                <c:pt idx="113">
                  <c:v>174.6</c:v>
                </c:pt>
                <c:pt idx="114">
                  <c:v>175</c:v>
                </c:pt>
                <c:pt idx="115">
                  <c:v>175</c:v>
                </c:pt>
                <c:pt idx="116">
                  <c:v>175.4</c:v>
                </c:pt>
                <c:pt idx="117">
                  <c:v>175.4</c:v>
                </c:pt>
                <c:pt idx="118">
                  <c:v>175.4</c:v>
                </c:pt>
                <c:pt idx="119">
                  <c:v>175.6</c:v>
                </c:pt>
                <c:pt idx="120">
                  <c:v>175.6</c:v>
                </c:pt>
                <c:pt idx="121">
                  <c:v>175.6</c:v>
                </c:pt>
                <c:pt idx="122">
                  <c:v>175.6</c:v>
                </c:pt>
                <c:pt idx="123">
                  <c:v>175.6</c:v>
                </c:pt>
                <c:pt idx="124">
                  <c:v>175.7</c:v>
                </c:pt>
                <c:pt idx="125">
                  <c:v>176.2</c:v>
                </c:pt>
                <c:pt idx="126">
                  <c:v>176.2</c:v>
                </c:pt>
                <c:pt idx="127">
                  <c:v>176.2</c:v>
                </c:pt>
                <c:pt idx="128">
                  <c:v>176.2</c:v>
                </c:pt>
                <c:pt idx="129">
                  <c:v>176.2</c:v>
                </c:pt>
                <c:pt idx="130">
                  <c:v>176.2</c:v>
                </c:pt>
                <c:pt idx="131">
                  <c:v>176.6</c:v>
                </c:pt>
                <c:pt idx="132">
                  <c:v>176.6</c:v>
                </c:pt>
                <c:pt idx="133">
                  <c:v>176.8</c:v>
                </c:pt>
                <c:pt idx="134">
                  <c:v>176.8</c:v>
                </c:pt>
                <c:pt idx="135">
                  <c:v>176.8</c:v>
                </c:pt>
                <c:pt idx="136">
                  <c:v>176.8</c:v>
                </c:pt>
                <c:pt idx="137">
                  <c:v>176.8</c:v>
                </c:pt>
                <c:pt idx="138">
                  <c:v>177.3</c:v>
                </c:pt>
                <c:pt idx="139">
                  <c:v>177.8</c:v>
                </c:pt>
                <c:pt idx="140">
                  <c:v>177.8</c:v>
                </c:pt>
                <c:pt idx="141">
                  <c:v>177.8</c:v>
                </c:pt>
                <c:pt idx="142">
                  <c:v>177.8</c:v>
                </c:pt>
                <c:pt idx="143">
                  <c:v>177.8</c:v>
                </c:pt>
                <c:pt idx="144">
                  <c:v>177.8</c:v>
                </c:pt>
                <c:pt idx="145">
                  <c:v>178.2</c:v>
                </c:pt>
                <c:pt idx="146">
                  <c:v>178.4</c:v>
                </c:pt>
                <c:pt idx="147">
                  <c:v>178.5</c:v>
                </c:pt>
                <c:pt idx="148">
                  <c:v>180.2</c:v>
                </c:pt>
                <c:pt idx="149">
                  <c:v>180.2</c:v>
                </c:pt>
                <c:pt idx="150">
                  <c:v>180.3</c:v>
                </c:pt>
                <c:pt idx="151">
                  <c:v>181.5</c:v>
                </c:pt>
                <c:pt idx="152">
                  <c:v>181.7</c:v>
                </c:pt>
                <c:pt idx="153">
                  <c:v>183.1</c:v>
                </c:pt>
                <c:pt idx="154">
                  <c:v>183.5</c:v>
                </c:pt>
                <c:pt idx="155">
                  <c:v>183.5</c:v>
                </c:pt>
                <c:pt idx="156">
                  <c:v>184.6</c:v>
                </c:pt>
                <c:pt idx="157">
                  <c:v>184.6</c:v>
                </c:pt>
                <c:pt idx="158">
                  <c:v>186.6</c:v>
                </c:pt>
                <c:pt idx="159">
                  <c:v>186.6</c:v>
                </c:pt>
                <c:pt idx="160">
                  <c:v>186.6</c:v>
                </c:pt>
                <c:pt idx="161">
                  <c:v>186.6</c:v>
                </c:pt>
                <c:pt idx="162">
                  <c:v>186.6</c:v>
                </c:pt>
                <c:pt idx="163">
                  <c:v>186.6</c:v>
                </c:pt>
                <c:pt idx="164">
                  <c:v>186.7</c:v>
                </c:pt>
                <c:pt idx="165">
                  <c:v>186.7</c:v>
                </c:pt>
                <c:pt idx="166">
                  <c:v>186.7</c:v>
                </c:pt>
                <c:pt idx="167">
                  <c:v>186.7</c:v>
                </c:pt>
                <c:pt idx="168">
                  <c:v>186.7</c:v>
                </c:pt>
                <c:pt idx="169">
                  <c:v>186.7</c:v>
                </c:pt>
                <c:pt idx="170">
                  <c:v>186.7</c:v>
                </c:pt>
                <c:pt idx="171">
                  <c:v>187.5</c:v>
                </c:pt>
                <c:pt idx="172">
                  <c:v>187.8</c:v>
                </c:pt>
                <c:pt idx="173">
                  <c:v>187.8</c:v>
                </c:pt>
                <c:pt idx="174">
                  <c:v>188.8</c:v>
                </c:pt>
                <c:pt idx="175">
                  <c:v>188.8</c:v>
                </c:pt>
                <c:pt idx="176">
                  <c:v>188.8</c:v>
                </c:pt>
                <c:pt idx="177">
                  <c:v>188.8</c:v>
                </c:pt>
                <c:pt idx="178">
                  <c:v>188.8</c:v>
                </c:pt>
                <c:pt idx="179">
                  <c:v>188.8</c:v>
                </c:pt>
                <c:pt idx="180">
                  <c:v>188.8</c:v>
                </c:pt>
                <c:pt idx="181">
                  <c:v>188.8</c:v>
                </c:pt>
                <c:pt idx="182">
                  <c:v>188.8</c:v>
                </c:pt>
                <c:pt idx="183">
                  <c:v>188.8</c:v>
                </c:pt>
                <c:pt idx="184">
                  <c:v>188.8</c:v>
                </c:pt>
                <c:pt idx="185">
                  <c:v>189</c:v>
                </c:pt>
                <c:pt idx="186">
                  <c:v>189</c:v>
                </c:pt>
                <c:pt idx="187">
                  <c:v>190.9</c:v>
                </c:pt>
                <c:pt idx="188">
                  <c:v>190.9</c:v>
                </c:pt>
                <c:pt idx="189">
                  <c:v>191.7</c:v>
                </c:pt>
                <c:pt idx="190">
                  <c:v>192.7</c:v>
                </c:pt>
                <c:pt idx="191">
                  <c:v>192.7</c:v>
                </c:pt>
                <c:pt idx="192">
                  <c:v>192.7</c:v>
                </c:pt>
                <c:pt idx="193">
                  <c:v>193.8</c:v>
                </c:pt>
                <c:pt idx="194">
                  <c:v>197</c:v>
                </c:pt>
                <c:pt idx="195">
                  <c:v>198.9</c:v>
                </c:pt>
                <c:pt idx="196">
                  <c:v>198.9</c:v>
                </c:pt>
                <c:pt idx="197">
                  <c:v>198.9</c:v>
                </c:pt>
                <c:pt idx="198">
                  <c:v>198.9</c:v>
                </c:pt>
                <c:pt idx="199">
                  <c:v>199.2</c:v>
                </c:pt>
                <c:pt idx="200">
                  <c:v>199.6</c:v>
                </c:pt>
                <c:pt idx="201">
                  <c:v>199.6</c:v>
                </c:pt>
                <c:pt idx="202">
                  <c:v>202.6</c:v>
                </c:pt>
                <c:pt idx="203">
                  <c:v>202.6</c:v>
                </c:pt>
                <c:pt idx="204">
                  <c:v>208.1</c:v>
                </c:pt>
              </c:numCache>
            </c:numRef>
          </c:xVal>
          <c:yVal>
            <c:numRef>
              <c:f>Lenght_height!$B$2:$B$206</c:f>
              <c:numCache>
                <c:formatCode>0.00</c:formatCode>
                <c:ptCount val="205"/>
                <c:pt idx="0">
                  <c:v>53.2</c:v>
                </c:pt>
                <c:pt idx="1">
                  <c:v>50.8</c:v>
                </c:pt>
                <c:pt idx="2">
                  <c:v>50.8</c:v>
                </c:pt>
                <c:pt idx="3">
                  <c:v>52.6</c:v>
                </c:pt>
                <c:pt idx="4">
                  <c:v>52.6</c:v>
                </c:pt>
                <c:pt idx="5">
                  <c:v>52.6</c:v>
                </c:pt>
                <c:pt idx="6">
                  <c:v>52</c:v>
                </c:pt>
                <c:pt idx="7">
                  <c:v>52</c:v>
                </c:pt>
                <c:pt idx="8">
                  <c:v>52</c:v>
                </c:pt>
                <c:pt idx="9">
                  <c:v>53.7</c:v>
                </c:pt>
                <c:pt idx="10">
                  <c:v>58.3</c:v>
                </c:pt>
                <c:pt idx="11">
                  <c:v>50.8</c:v>
                </c:pt>
                <c:pt idx="12">
                  <c:v>55.7</c:v>
                </c:pt>
                <c:pt idx="13">
                  <c:v>50.8</c:v>
                </c:pt>
                <c:pt idx="14">
                  <c:v>50.8</c:v>
                </c:pt>
                <c:pt idx="15">
                  <c:v>50.8</c:v>
                </c:pt>
                <c:pt idx="16">
                  <c:v>50.6</c:v>
                </c:pt>
                <c:pt idx="17">
                  <c:v>50.6</c:v>
                </c:pt>
                <c:pt idx="18">
                  <c:v>50.6</c:v>
                </c:pt>
                <c:pt idx="19">
                  <c:v>50.6</c:v>
                </c:pt>
                <c:pt idx="20">
                  <c:v>50.8</c:v>
                </c:pt>
                <c:pt idx="21">
                  <c:v>50.8</c:v>
                </c:pt>
                <c:pt idx="22">
                  <c:v>50.8</c:v>
                </c:pt>
                <c:pt idx="23">
                  <c:v>50.8</c:v>
                </c:pt>
                <c:pt idx="24">
                  <c:v>50.8</c:v>
                </c:pt>
                <c:pt idx="25">
                  <c:v>50.6</c:v>
                </c:pt>
                <c:pt idx="26">
                  <c:v>53.7</c:v>
                </c:pt>
                <c:pt idx="27">
                  <c:v>54.5</c:v>
                </c:pt>
                <c:pt idx="28">
                  <c:v>54.5</c:v>
                </c:pt>
                <c:pt idx="29">
                  <c:v>54.5</c:v>
                </c:pt>
                <c:pt idx="30">
                  <c:v>52</c:v>
                </c:pt>
                <c:pt idx="31">
                  <c:v>54.1</c:v>
                </c:pt>
                <c:pt idx="32">
                  <c:v>54.1</c:v>
                </c:pt>
                <c:pt idx="33">
                  <c:v>54.1</c:v>
                </c:pt>
                <c:pt idx="34">
                  <c:v>55.6</c:v>
                </c:pt>
                <c:pt idx="35">
                  <c:v>53.3</c:v>
                </c:pt>
                <c:pt idx="36">
                  <c:v>54.5</c:v>
                </c:pt>
                <c:pt idx="37">
                  <c:v>54.5</c:v>
                </c:pt>
                <c:pt idx="38">
                  <c:v>54.5</c:v>
                </c:pt>
                <c:pt idx="39">
                  <c:v>54.5</c:v>
                </c:pt>
                <c:pt idx="40">
                  <c:v>54.5</c:v>
                </c:pt>
                <c:pt idx="41">
                  <c:v>54.5</c:v>
                </c:pt>
                <c:pt idx="42">
                  <c:v>54.5</c:v>
                </c:pt>
                <c:pt idx="43">
                  <c:v>53.3</c:v>
                </c:pt>
                <c:pt idx="44">
                  <c:v>51.4</c:v>
                </c:pt>
                <c:pt idx="45">
                  <c:v>53</c:v>
                </c:pt>
                <c:pt idx="46">
                  <c:v>52.8</c:v>
                </c:pt>
                <c:pt idx="47">
                  <c:v>53</c:v>
                </c:pt>
                <c:pt idx="48">
                  <c:v>52.8</c:v>
                </c:pt>
                <c:pt idx="49">
                  <c:v>53</c:v>
                </c:pt>
                <c:pt idx="50">
                  <c:v>52.8</c:v>
                </c:pt>
                <c:pt idx="51">
                  <c:v>52.8</c:v>
                </c:pt>
                <c:pt idx="52">
                  <c:v>54.1</c:v>
                </c:pt>
                <c:pt idx="53">
                  <c:v>54.1</c:v>
                </c:pt>
                <c:pt idx="54">
                  <c:v>50.8</c:v>
                </c:pt>
                <c:pt idx="55">
                  <c:v>50.8</c:v>
                </c:pt>
                <c:pt idx="56">
                  <c:v>53.3</c:v>
                </c:pt>
                <c:pt idx="57">
                  <c:v>53.3</c:v>
                </c:pt>
                <c:pt idx="58">
                  <c:v>52.6</c:v>
                </c:pt>
                <c:pt idx="59">
                  <c:v>52.6</c:v>
                </c:pt>
                <c:pt idx="60">
                  <c:v>52.6</c:v>
                </c:pt>
                <c:pt idx="61">
                  <c:v>52.6</c:v>
                </c:pt>
                <c:pt idx="62">
                  <c:v>48.8</c:v>
                </c:pt>
                <c:pt idx="63">
                  <c:v>48.8</c:v>
                </c:pt>
                <c:pt idx="64">
                  <c:v>51.6</c:v>
                </c:pt>
                <c:pt idx="65">
                  <c:v>51.6</c:v>
                </c:pt>
                <c:pt idx="66">
                  <c:v>51.6</c:v>
                </c:pt>
                <c:pt idx="67">
                  <c:v>50.2</c:v>
                </c:pt>
                <c:pt idx="68">
                  <c:v>49.6</c:v>
                </c:pt>
                <c:pt idx="69">
                  <c:v>49.6</c:v>
                </c:pt>
                <c:pt idx="70">
                  <c:v>49.6</c:v>
                </c:pt>
                <c:pt idx="71">
                  <c:v>49.6</c:v>
                </c:pt>
                <c:pt idx="72">
                  <c:v>51</c:v>
                </c:pt>
                <c:pt idx="73">
                  <c:v>59.1</c:v>
                </c:pt>
                <c:pt idx="74">
                  <c:v>59.1</c:v>
                </c:pt>
                <c:pt idx="75">
                  <c:v>59.1</c:v>
                </c:pt>
                <c:pt idx="76">
                  <c:v>53.5</c:v>
                </c:pt>
                <c:pt idx="77">
                  <c:v>53.5</c:v>
                </c:pt>
                <c:pt idx="78">
                  <c:v>49.7</c:v>
                </c:pt>
                <c:pt idx="79">
                  <c:v>49.7</c:v>
                </c:pt>
                <c:pt idx="80">
                  <c:v>53.5</c:v>
                </c:pt>
                <c:pt idx="81">
                  <c:v>52.4</c:v>
                </c:pt>
                <c:pt idx="82">
                  <c:v>55.7</c:v>
                </c:pt>
                <c:pt idx="83">
                  <c:v>55.7</c:v>
                </c:pt>
                <c:pt idx="84">
                  <c:v>55.7</c:v>
                </c:pt>
                <c:pt idx="85">
                  <c:v>55.7</c:v>
                </c:pt>
                <c:pt idx="86">
                  <c:v>55.7</c:v>
                </c:pt>
                <c:pt idx="87">
                  <c:v>55.7</c:v>
                </c:pt>
                <c:pt idx="88">
                  <c:v>55.7</c:v>
                </c:pt>
                <c:pt idx="89">
                  <c:v>54.3</c:v>
                </c:pt>
                <c:pt idx="90">
                  <c:v>54.3</c:v>
                </c:pt>
                <c:pt idx="91">
                  <c:v>52.5</c:v>
                </c:pt>
                <c:pt idx="92">
                  <c:v>52.5</c:v>
                </c:pt>
                <c:pt idx="93">
                  <c:v>52.5</c:v>
                </c:pt>
                <c:pt idx="94">
                  <c:v>51.6</c:v>
                </c:pt>
                <c:pt idx="95">
                  <c:v>51.6</c:v>
                </c:pt>
                <c:pt idx="96">
                  <c:v>51.6</c:v>
                </c:pt>
                <c:pt idx="97">
                  <c:v>51.6</c:v>
                </c:pt>
                <c:pt idx="98">
                  <c:v>51.4</c:v>
                </c:pt>
                <c:pt idx="99">
                  <c:v>49.4</c:v>
                </c:pt>
                <c:pt idx="100">
                  <c:v>49.4</c:v>
                </c:pt>
                <c:pt idx="101">
                  <c:v>50.2</c:v>
                </c:pt>
                <c:pt idx="102">
                  <c:v>50.2</c:v>
                </c:pt>
                <c:pt idx="103">
                  <c:v>50.2</c:v>
                </c:pt>
                <c:pt idx="104">
                  <c:v>50.2</c:v>
                </c:pt>
                <c:pt idx="105">
                  <c:v>50.2</c:v>
                </c:pt>
                <c:pt idx="106">
                  <c:v>54.7</c:v>
                </c:pt>
                <c:pt idx="107">
                  <c:v>54.7</c:v>
                </c:pt>
                <c:pt idx="108">
                  <c:v>53</c:v>
                </c:pt>
                <c:pt idx="109">
                  <c:v>53</c:v>
                </c:pt>
                <c:pt idx="110">
                  <c:v>54.9</c:v>
                </c:pt>
                <c:pt idx="111">
                  <c:v>54.9</c:v>
                </c:pt>
                <c:pt idx="112">
                  <c:v>59.8</c:v>
                </c:pt>
                <c:pt idx="113">
                  <c:v>59.8</c:v>
                </c:pt>
                <c:pt idx="114">
                  <c:v>54.4</c:v>
                </c:pt>
                <c:pt idx="115">
                  <c:v>54.4</c:v>
                </c:pt>
                <c:pt idx="116">
                  <c:v>54.1</c:v>
                </c:pt>
                <c:pt idx="117">
                  <c:v>54.1</c:v>
                </c:pt>
                <c:pt idx="118">
                  <c:v>54.1</c:v>
                </c:pt>
                <c:pt idx="119">
                  <c:v>54.9</c:v>
                </c:pt>
                <c:pt idx="120">
                  <c:v>54.9</c:v>
                </c:pt>
                <c:pt idx="121">
                  <c:v>53.9</c:v>
                </c:pt>
                <c:pt idx="122">
                  <c:v>54.9</c:v>
                </c:pt>
                <c:pt idx="123">
                  <c:v>53.9</c:v>
                </c:pt>
                <c:pt idx="124">
                  <c:v>50.5</c:v>
                </c:pt>
                <c:pt idx="125">
                  <c:v>52</c:v>
                </c:pt>
                <c:pt idx="126">
                  <c:v>52</c:v>
                </c:pt>
                <c:pt idx="127">
                  <c:v>52</c:v>
                </c:pt>
                <c:pt idx="128">
                  <c:v>52</c:v>
                </c:pt>
                <c:pt idx="129">
                  <c:v>52</c:v>
                </c:pt>
                <c:pt idx="130">
                  <c:v>53</c:v>
                </c:pt>
                <c:pt idx="131">
                  <c:v>54.3</c:v>
                </c:pt>
                <c:pt idx="132">
                  <c:v>54.3</c:v>
                </c:pt>
                <c:pt idx="133">
                  <c:v>50.5</c:v>
                </c:pt>
                <c:pt idx="134">
                  <c:v>54.3</c:v>
                </c:pt>
                <c:pt idx="135">
                  <c:v>54.3</c:v>
                </c:pt>
                <c:pt idx="136">
                  <c:v>54.3</c:v>
                </c:pt>
                <c:pt idx="137">
                  <c:v>54.3</c:v>
                </c:pt>
                <c:pt idx="138">
                  <c:v>53.1</c:v>
                </c:pt>
                <c:pt idx="139">
                  <c:v>53.7</c:v>
                </c:pt>
                <c:pt idx="140">
                  <c:v>55.5</c:v>
                </c:pt>
                <c:pt idx="141">
                  <c:v>53.7</c:v>
                </c:pt>
                <c:pt idx="142">
                  <c:v>55.5</c:v>
                </c:pt>
                <c:pt idx="143">
                  <c:v>55.5</c:v>
                </c:pt>
                <c:pt idx="144">
                  <c:v>55.5</c:v>
                </c:pt>
                <c:pt idx="145">
                  <c:v>52</c:v>
                </c:pt>
                <c:pt idx="146">
                  <c:v>54.8</c:v>
                </c:pt>
                <c:pt idx="147">
                  <c:v>49.7</c:v>
                </c:pt>
                <c:pt idx="148">
                  <c:v>55.1</c:v>
                </c:pt>
                <c:pt idx="149">
                  <c:v>55.1</c:v>
                </c:pt>
                <c:pt idx="150">
                  <c:v>50.8</c:v>
                </c:pt>
                <c:pt idx="151">
                  <c:v>55.2</c:v>
                </c:pt>
                <c:pt idx="152">
                  <c:v>55.1</c:v>
                </c:pt>
                <c:pt idx="153">
                  <c:v>55.1</c:v>
                </c:pt>
                <c:pt idx="154">
                  <c:v>52</c:v>
                </c:pt>
                <c:pt idx="155">
                  <c:v>52</c:v>
                </c:pt>
                <c:pt idx="156">
                  <c:v>56.1</c:v>
                </c:pt>
                <c:pt idx="157">
                  <c:v>55.1</c:v>
                </c:pt>
                <c:pt idx="158">
                  <c:v>56.1</c:v>
                </c:pt>
                <c:pt idx="159">
                  <c:v>56.1</c:v>
                </c:pt>
                <c:pt idx="160">
                  <c:v>56.1</c:v>
                </c:pt>
                <c:pt idx="161">
                  <c:v>56.1</c:v>
                </c:pt>
                <c:pt idx="162">
                  <c:v>56.1</c:v>
                </c:pt>
                <c:pt idx="163">
                  <c:v>56.1</c:v>
                </c:pt>
                <c:pt idx="164">
                  <c:v>56.7</c:v>
                </c:pt>
                <c:pt idx="165">
                  <c:v>56.7</c:v>
                </c:pt>
                <c:pt idx="166">
                  <c:v>56.7</c:v>
                </c:pt>
                <c:pt idx="167">
                  <c:v>56.7</c:v>
                </c:pt>
                <c:pt idx="168">
                  <c:v>56.7</c:v>
                </c:pt>
                <c:pt idx="169">
                  <c:v>56.7</c:v>
                </c:pt>
                <c:pt idx="170">
                  <c:v>56</c:v>
                </c:pt>
                <c:pt idx="171">
                  <c:v>54.9</c:v>
                </c:pt>
                <c:pt idx="172">
                  <c:v>54.1</c:v>
                </c:pt>
                <c:pt idx="173">
                  <c:v>54.1</c:v>
                </c:pt>
                <c:pt idx="174">
                  <c:v>56.2</c:v>
                </c:pt>
                <c:pt idx="175">
                  <c:v>57.5</c:v>
                </c:pt>
                <c:pt idx="176">
                  <c:v>56.2</c:v>
                </c:pt>
                <c:pt idx="177">
                  <c:v>57.5</c:v>
                </c:pt>
                <c:pt idx="178">
                  <c:v>56.2</c:v>
                </c:pt>
                <c:pt idx="179">
                  <c:v>57.5</c:v>
                </c:pt>
                <c:pt idx="180">
                  <c:v>55.5</c:v>
                </c:pt>
                <c:pt idx="181">
                  <c:v>55.5</c:v>
                </c:pt>
                <c:pt idx="182">
                  <c:v>55.5</c:v>
                </c:pt>
                <c:pt idx="183">
                  <c:v>55.5</c:v>
                </c:pt>
                <c:pt idx="184">
                  <c:v>55.5</c:v>
                </c:pt>
                <c:pt idx="185">
                  <c:v>55.7</c:v>
                </c:pt>
                <c:pt idx="186">
                  <c:v>55.7</c:v>
                </c:pt>
                <c:pt idx="187">
                  <c:v>56.5</c:v>
                </c:pt>
                <c:pt idx="188">
                  <c:v>58.7</c:v>
                </c:pt>
                <c:pt idx="189">
                  <c:v>47.8</c:v>
                </c:pt>
                <c:pt idx="190">
                  <c:v>55.7</c:v>
                </c:pt>
                <c:pt idx="191">
                  <c:v>55.7</c:v>
                </c:pt>
                <c:pt idx="192">
                  <c:v>55.9</c:v>
                </c:pt>
                <c:pt idx="193">
                  <c:v>53.7</c:v>
                </c:pt>
                <c:pt idx="194">
                  <c:v>56.3</c:v>
                </c:pt>
                <c:pt idx="195">
                  <c:v>58.7</c:v>
                </c:pt>
                <c:pt idx="196">
                  <c:v>58.7</c:v>
                </c:pt>
                <c:pt idx="197">
                  <c:v>56.7</c:v>
                </c:pt>
                <c:pt idx="198">
                  <c:v>58.7</c:v>
                </c:pt>
                <c:pt idx="199">
                  <c:v>55.4</c:v>
                </c:pt>
                <c:pt idx="200">
                  <c:v>52.8</c:v>
                </c:pt>
                <c:pt idx="201">
                  <c:v>52.8</c:v>
                </c:pt>
                <c:pt idx="202">
                  <c:v>56.3</c:v>
                </c:pt>
                <c:pt idx="203">
                  <c:v>56.5</c:v>
                </c:pt>
                <c:pt idx="204">
                  <c:v>56.7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2C-413A-9F23-852EC8FBE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32111"/>
        <c:axId val="717731631"/>
      </c:scatterChart>
      <c:valAx>
        <c:axId val="717732111"/>
        <c:scaling>
          <c:orientation val="minMax"/>
          <c:max val="21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Lenght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31631"/>
        <c:crosses val="autoZero"/>
        <c:crossBetween val="midCat"/>
      </c:valAx>
      <c:valAx>
        <c:axId val="717731631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32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Título do Gráfico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Título do Gráfico</a:t>
          </a:r>
        </a:p>
      </cx:txPr>
    </cx:title>
    <cx:plotArea>
      <cx:plotAreaRegion>
        <cx:series layoutId="clusteredColumn" uniqueId="{C32219A2-3647-8843-BE35-3B884B05AF23}" formatIdx="0">
          <cx:tx>
            <cx:txData>
              <cx:f>_xlchart.v1.1</cx:f>
              <cx:v>Count of wheel-base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767A918A-99D3-634B-AF33-4329827E25F5}" formatIdx="1">
          <cx:axisId val="2"/>
        </cx:series>
        <cx:series layoutId="clusteredColumn" hidden="1" uniqueId="{3D47CDFB-AAE4-B348-A59B-9B43FDFE3995}" formatIdx="2">
          <cx:tx>
            <cx:txData>
              <cx:f>_xlchart.v1.3</cx:f>
              <cx:v>Count of wheel-base</cx:v>
            </cx:txData>
          </cx:tx>
          <cx:dataId val="1"/>
          <cx:layoutPr>
            <cx:aggregation/>
          </cx:layoutPr>
          <cx:axisId val="1"/>
        </cx:series>
        <cx:series layoutId="paretoLine" ownerIdx="2" uniqueId="{83A0E410-6755-2E4C-9E97-68DA79CAFD17}" formatIdx="3">
          <cx:axisId val="2"/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2">
        <cx:valScaling max="1" min="0"/>
        <cx:units unit="percentage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B6F415CD-0B7E-40D1-B7B3-D9960D045F9F}">
          <cx:tx>
            <cx:txData>
              <cx:f>_xlchart.v1.9</cx:f>
              <cx:v>Frequencia absoluta</cx:v>
            </cx:txData>
          </cx:tx>
          <cx:dataId val="0"/>
          <cx:layoutPr>
            <cx:aggregation/>
          </cx:layoutPr>
          <cx:axisId val="1"/>
        </cx:series>
        <cx:series layoutId="paretoLine" ownerIdx="0" uniqueId="{85C83CCD-31C1-4B89-BDB5-96FAB303646A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2</xdr:row>
      <xdr:rowOff>69850</xdr:rowOff>
    </xdr:from>
    <xdr:to>
      <xdr:col>11</xdr:col>
      <xdr:colOff>584200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3D1F9-11CA-FC2B-86E7-5E3282F95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107950</xdr:rowOff>
    </xdr:from>
    <xdr:to>
      <xdr:col>14</xdr:col>
      <xdr:colOff>444500</xdr:colOff>
      <xdr:row>25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7A893E3-0B0F-6E25-EA97-A5DB949C9F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77375" y="2308225"/>
              <a:ext cx="46355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661987</xdr:colOff>
      <xdr:row>9</xdr:row>
      <xdr:rowOff>171450</xdr:rowOff>
    </xdr:from>
    <xdr:to>
      <xdr:col>14</xdr:col>
      <xdr:colOff>433387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BA530F-1FD0-C05A-F5B2-AC4A93FC4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519111</xdr:colOff>
      <xdr:row>14</xdr:row>
      <xdr:rowOff>180974</xdr:rowOff>
    </xdr:from>
    <xdr:to>
      <xdr:col>20</xdr:col>
      <xdr:colOff>257175</xdr:colOff>
      <xdr:row>29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25B7C96-A8AB-A90A-8818-47F455D084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2461" y="2981324"/>
              <a:ext cx="7091364" cy="29337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647699</xdr:colOff>
      <xdr:row>9</xdr:row>
      <xdr:rowOff>171449</xdr:rowOff>
    </xdr:from>
    <xdr:to>
      <xdr:col>14</xdr:col>
      <xdr:colOff>485774</xdr:colOff>
      <xdr:row>24</xdr:row>
      <xdr:rowOff>114299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6A81E6-8980-198C-B3C0-4E1C4B23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i Pedro Ferreira" refreshedDate="45687.809370833333" createdVersion="8" refreshedVersion="8" minRefreshableVersion="3" recordCount="205" xr:uid="{F2D0F895-DCD8-2440-B7E1-B68338654DBA}">
  <cacheSource type="worksheet">
    <worksheetSource ref="A1:Z206" sheet="Carros"/>
  </cacheSource>
  <cacheFields count="26">
    <cacheField name="symboling" numFmtId="0">
      <sharedItems containsSemiMixedTypes="0" containsString="0" containsNumber="1" containsInteger="1" minValue="-2" maxValue="3"/>
    </cacheField>
    <cacheField name="normalized-losses" numFmtId="0">
      <sharedItems containsMixedTypes="1" containsNumber="1" containsInteger="1" minValue="65" maxValue="256"/>
    </cacheField>
    <cacheField name="make" numFmtId="0">
      <sharedItems/>
    </cacheField>
    <cacheField name="fuel-type" numFmtId="0">
      <sharedItems/>
    </cacheField>
    <cacheField name="aspiration" numFmtId="0">
      <sharedItems/>
    </cacheField>
    <cacheField name="num-of-doors" numFmtId="0">
      <sharedItems/>
    </cacheField>
    <cacheField name="body-style" numFmtId="0">
      <sharedItems count="5">
        <s v="convertible"/>
        <s v="hatchback"/>
        <s v="sedan"/>
        <s v="wagon"/>
        <s v="hardtop"/>
      </sharedItems>
    </cacheField>
    <cacheField name="drive-wheels" numFmtId="0">
      <sharedItems/>
    </cacheField>
    <cacheField name="engine-location" numFmtId="0">
      <sharedItems/>
    </cacheField>
    <cacheField name="wheel-base" numFmtId="0">
      <sharedItems containsMixedTypes="1" containsNumber="1" containsInteger="1" minValue="93" maxValue="93" count="53">
        <s v="88.60"/>
        <s v="94.50"/>
        <s v="99.80"/>
        <s v="99.40"/>
        <s v="105.80"/>
        <s v="99.50"/>
        <s v="101.20"/>
        <s v="103.50"/>
        <s v="110.00"/>
        <s v="88.40"/>
        <s v="93.70"/>
        <s v="103.30"/>
        <s v="95.90"/>
        <s v="86.60"/>
        <s v="96.50"/>
        <s v="94.30"/>
        <s v="96.00"/>
        <s v="113.00"/>
        <s v="102.00"/>
        <s v="93.10"/>
        <s v="95.30"/>
        <s v="98.80"/>
        <s v="104.90"/>
        <s v="106.70"/>
        <s v="115.60"/>
        <s v="96.60"/>
        <s v="120.90"/>
        <s v="112.00"/>
        <s v="102.70"/>
        <n v="93"/>
        <s v="96.30"/>
        <s v="95.10"/>
        <s v="97.20"/>
        <s v="100.40"/>
        <s v="91.30"/>
        <s v="99.20"/>
        <s v="107.90"/>
        <s v="114.20"/>
        <s v="108.00"/>
        <s v="89.50"/>
        <s v="98.40"/>
        <s v="96.10"/>
        <s v="99.10"/>
        <s v="93.30"/>
        <s v="97.00"/>
        <s v="96.90"/>
        <s v="95.70"/>
        <s v="102.40"/>
        <s v="102.90"/>
        <s v="104.50"/>
        <s v="97.30"/>
        <s v="104.30"/>
        <s v="109.10"/>
      </sharedItems>
    </cacheField>
    <cacheField name="length" numFmtId="0">
      <sharedItems/>
    </cacheField>
    <cacheField name="width" numFmtId="0">
      <sharedItems/>
    </cacheField>
    <cacheField name="height" numFmtId="0">
      <sharedItems/>
    </cacheField>
    <cacheField name="curb-weight" numFmtId="0">
      <sharedItems containsSemiMixedTypes="0" containsString="0" containsNumber="1" containsInteger="1" minValue="1488" maxValue="4066"/>
    </cacheField>
    <cacheField name="engine-type" numFmtId="0">
      <sharedItems/>
    </cacheField>
    <cacheField name="num-of-cylinders" numFmtId="0">
      <sharedItems/>
    </cacheField>
    <cacheField name=" engine-size" numFmtId="0">
      <sharedItems containsSemiMixedTypes="0" containsString="0" containsNumber="1" containsInteger="1" minValue="61" maxValue="326"/>
    </cacheField>
    <cacheField name="fuel-system" numFmtId="0">
      <sharedItems/>
    </cacheField>
    <cacheField name="bore" numFmtId="0">
      <sharedItems/>
    </cacheField>
    <cacheField name="stroke" numFmtId="0">
      <sharedItems/>
    </cacheField>
    <cacheField name="compression-ratio" numFmtId="0">
      <sharedItems/>
    </cacheField>
    <cacheField name="horsepower" numFmtId="0">
      <sharedItems containsMixedTypes="1" containsNumber="1" containsInteger="1" minValue="48" maxValue="288"/>
    </cacheField>
    <cacheField name="peak-rpm" numFmtId="0">
      <sharedItems containsMixedTypes="1" containsNumber="1" containsInteger="1" minValue="4150" maxValue="6600"/>
    </cacheField>
    <cacheField name="city-mpg" numFmtId="0">
      <sharedItems containsSemiMixedTypes="0" containsString="0" containsNumber="1" containsInteger="1" minValue="13" maxValue="49"/>
    </cacheField>
    <cacheField name="highway-mpg" numFmtId="0">
      <sharedItems containsSemiMixedTypes="0" containsString="0" containsNumber="1" containsInteger="1" minValue="16" maxValue="54"/>
    </cacheField>
    <cacheField name="price" numFmtId="0">
      <sharedItems containsMixedTypes="1" containsNumber="1" containsInteger="1" minValue="5118" maxValue="45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i Pedro Ferreira" refreshedDate="45687.821892939814" createdVersion="8" refreshedVersion="8" minRefreshableVersion="3" recordCount="205" xr:uid="{FCFD43EA-57E5-3042-B33B-C19F2687E6E1}">
  <cacheSource type="worksheet">
    <worksheetSource ref="A1:AA206" sheet="Carros"/>
  </cacheSource>
  <cacheFields count="27">
    <cacheField name="symboling" numFmtId="0">
      <sharedItems containsSemiMixedTypes="0" containsString="0" containsNumber="1" containsInteger="1" minValue="-2" maxValue="3"/>
    </cacheField>
    <cacheField name="normalized-losses" numFmtId="0">
      <sharedItems containsMixedTypes="1" containsNumber="1" containsInteger="1" minValue="65" maxValue="256"/>
    </cacheField>
    <cacheField name="make" numFmtId="0">
      <sharedItems/>
    </cacheField>
    <cacheField name="fuel-type" numFmtId="0">
      <sharedItems/>
    </cacheField>
    <cacheField name="aspiration" numFmtId="0">
      <sharedItems/>
    </cacheField>
    <cacheField name="num-of-doors" numFmtId="0">
      <sharedItems/>
    </cacheField>
    <cacheField name="body-style" numFmtId="0">
      <sharedItems/>
    </cacheField>
    <cacheField name="drive-wheels" numFmtId="0">
      <sharedItems/>
    </cacheField>
    <cacheField name="engine-location" numFmtId="0">
      <sharedItems/>
    </cacheField>
    <cacheField name="wheel-base" numFmtId="2">
      <sharedItems containsSemiMixedTypes="0" containsString="0" containsNumber="1" minValue="86.6" maxValue="120.9" count="53">
        <n v="86.6"/>
        <n v="88.4"/>
        <n v="88.6"/>
        <n v="89.5"/>
        <n v="91.3"/>
        <n v="93"/>
        <n v="93.1"/>
        <n v="93.3"/>
        <n v="93.7"/>
        <n v="94.3"/>
        <n v="94.5"/>
        <n v="95.1"/>
        <n v="95.3"/>
        <n v="95.7"/>
        <n v="95.9"/>
        <n v="96"/>
        <n v="96.1"/>
        <n v="96.3"/>
        <n v="96.5"/>
        <n v="96.6"/>
        <n v="96.9"/>
        <n v="97"/>
        <n v="97.2"/>
        <n v="97.3"/>
        <n v="98.4"/>
        <n v="98.8"/>
        <n v="99.1"/>
        <n v="99.2"/>
        <n v="99.4"/>
        <n v="99.5"/>
        <n v="99.8"/>
        <n v="100.4"/>
        <n v="101.2"/>
        <n v="102"/>
        <n v="102.4"/>
        <n v="102.7"/>
        <n v="102.9"/>
        <n v="103.3"/>
        <n v="103.5"/>
        <n v="104.3"/>
        <n v="104.5"/>
        <n v="104.9"/>
        <n v="105.8"/>
        <n v="106.7"/>
        <n v="107.9"/>
        <n v="108"/>
        <n v="109.1"/>
        <n v="110"/>
        <n v="112"/>
        <n v="113"/>
        <n v="114.2"/>
        <n v="115.6"/>
        <n v="120.9"/>
      </sharedItems>
    </cacheField>
    <cacheField name="length" numFmtId="0">
      <sharedItems/>
    </cacheField>
    <cacheField name="width" numFmtId="0">
      <sharedItems/>
    </cacheField>
    <cacheField name="height" numFmtId="0">
      <sharedItems/>
    </cacheField>
    <cacheField name="curb-weight" numFmtId="0">
      <sharedItems containsSemiMixedTypes="0" containsString="0" containsNumber="1" containsInteger="1" minValue="1488" maxValue="4066"/>
    </cacheField>
    <cacheField name="engine-type" numFmtId="0">
      <sharedItems/>
    </cacheField>
    <cacheField name="num-of-cylinders" numFmtId="0">
      <sharedItems/>
    </cacheField>
    <cacheField name=" engine-size" numFmtId="0">
      <sharedItems containsSemiMixedTypes="0" containsString="0" containsNumber="1" containsInteger="1" minValue="61" maxValue="326"/>
    </cacheField>
    <cacheField name="fuel-system" numFmtId="0">
      <sharedItems/>
    </cacheField>
    <cacheField name="bore" numFmtId="0">
      <sharedItems/>
    </cacheField>
    <cacheField name="stroke" numFmtId="0">
      <sharedItems/>
    </cacheField>
    <cacheField name="compression-ratio" numFmtId="0">
      <sharedItems/>
    </cacheField>
    <cacheField name="horsepower" numFmtId="0">
      <sharedItems containsMixedTypes="1" containsNumber="1" containsInteger="1" minValue="48" maxValue="288"/>
    </cacheField>
    <cacheField name="peak-rpm" numFmtId="0">
      <sharedItems containsMixedTypes="1" containsNumber="1" containsInteger="1" minValue="4150" maxValue="6600"/>
    </cacheField>
    <cacheField name="city-mpg" numFmtId="0">
      <sharedItems containsSemiMixedTypes="0" containsString="0" containsNumber="1" containsInteger="1" minValue="13" maxValue="49"/>
    </cacheField>
    <cacheField name="highway-mpg" numFmtId="0">
      <sharedItems containsSemiMixedTypes="0" containsString="0" containsNumber="1" containsInteger="1" minValue="16" maxValue="54"/>
    </cacheField>
    <cacheField name="price" numFmtId="0">
      <sharedItems containsMixedTypes="1" containsNumber="1" containsInteger="1" minValue="5118" maxValue="45400"/>
    </cacheField>
    <cacheField name="intervalo" numFmtId="2">
      <sharedItems count="6">
        <s v="A"/>
        <s v="B"/>
        <s v="C"/>
        <s v="D"/>
        <s v="E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ia CAMPOS" refreshedDate="45690.488628703701" createdVersion="8" refreshedVersion="8" minRefreshableVersion="3" recordCount="206" xr:uid="{B877066C-48C8-4ACF-B0A0-3255AC8D914F}">
  <cacheSource type="worksheet">
    <worksheetSource ref="A1:Z1048576" sheet="Carros"/>
  </cacheSource>
  <cacheFields count="26">
    <cacheField name="symboling" numFmtId="0">
      <sharedItems containsString="0" containsBlank="1" containsNumber="1" containsInteger="1" minValue="-2" maxValue="3"/>
    </cacheField>
    <cacheField name="normalized-losses" numFmtId="0">
      <sharedItems containsBlank="1" containsMixedTypes="1" containsNumber="1" containsInteger="1" minValue="65" maxValue="256"/>
    </cacheField>
    <cacheField name="make" numFmtId="0">
      <sharedItems containsBlank="1"/>
    </cacheField>
    <cacheField name="fuel-type" numFmtId="0">
      <sharedItems containsBlank="1"/>
    </cacheField>
    <cacheField name="aspiration" numFmtId="0">
      <sharedItems containsBlank="1"/>
    </cacheField>
    <cacheField name="num-of-doors" numFmtId="0">
      <sharedItems containsBlank="1"/>
    </cacheField>
    <cacheField name="body-style" numFmtId="0">
      <sharedItems containsBlank="1" count="6">
        <s v="hatchback"/>
        <s v="convertible"/>
        <s v="hardtop"/>
        <s v="sedan"/>
        <s v="wagon"/>
        <m/>
      </sharedItems>
    </cacheField>
    <cacheField name="drive-wheels" numFmtId="0">
      <sharedItems containsBlank="1"/>
    </cacheField>
    <cacheField name="engine-location" numFmtId="0">
      <sharedItems containsBlank="1"/>
    </cacheField>
    <cacheField name="wheel-base" numFmtId="2">
      <sharedItems containsString="0" containsBlank="1" containsNumber="1" minValue="86.6" maxValue="120.9" count="54">
        <n v="86.6"/>
        <n v="88.4"/>
        <n v="88.6"/>
        <n v="89.5"/>
        <n v="91.3"/>
        <n v="93"/>
        <n v="93.1"/>
        <n v="93.3"/>
        <n v="93.7"/>
        <n v="94.3"/>
        <n v="94.5"/>
        <n v="95.1"/>
        <n v="95.3"/>
        <n v="95.7"/>
        <n v="95.9"/>
        <n v="96"/>
        <n v="96.1"/>
        <n v="96.3"/>
        <n v="96.5"/>
        <n v="96.6"/>
        <n v="96.9"/>
        <n v="97"/>
        <n v="97.2"/>
        <n v="97.3"/>
        <n v="98.4"/>
        <n v="98.8"/>
        <n v="99.1"/>
        <n v="99.2"/>
        <n v="99.4"/>
        <n v="99.5"/>
        <n v="99.8"/>
        <n v="100.4"/>
        <n v="101.2"/>
        <n v="102"/>
        <n v="102.4"/>
        <n v="102.7"/>
        <n v="102.9"/>
        <n v="103.3"/>
        <n v="103.5"/>
        <n v="104.3"/>
        <n v="104.5"/>
        <n v="104.9"/>
        <n v="105.8"/>
        <n v="106.7"/>
        <n v="107.9"/>
        <n v="108"/>
        <n v="109.1"/>
        <n v="110"/>
        <n v="112"/>
        <n v="113"/>
        <n v="114.2"/>
        <n v="115.6"/>
        <n v="120.9"/>
        <m/>
      </sharedItems>
    </cacheField>
    <cacheField name="length" numFmtId="0">
      <sharedItems containsBlank="1"/>
    </cacheField>
    <cacheField name="width" numFmtId="0">
      <sharedItems containsBlank="1"/>
    </cacheField>
    <cacheField name="height" numFmtId="0">
      <sharedItems containsBlank="1"/>
    </cacheField>
    <cacheField name="curb-weight" numFmtId="0">
      <sharedItems containsString="0" containsBlank="1" containsNumber="1" containsInteger="1" minValue="1488" maxValue="4066"/>
    </cacheField>
    <cacheField name="engine-type" numFmtId="0">
      <sharedItems containsBlank="1"/>
    </cacheField>
    <cacheField name="num-of-cylinders" numFmtId="0">
      <sharedItems containsBlank="1"/>
    </cacheField>
    <cacheField name=" engine-size" numFmtId="0">
      <sharedItems containsString="0" containsBlank="1" containsNumber="1" containsInteger="1" minValue="61" maxValue="326"/>
    </cacheField>
    <cacheField name="fuel-system" numFmtId="0">
      <sharedItems containsBlank="1"/>
    </cacheField>
    <cacheField name="bore" numFmtId="0">
      <sharedItems containsBlank="1"/>
    </cacheField>
    <cacheField name="stroke" numFmtId="0">
      <sharedItems containsBlank="1"/>
    </cacheField>
    <cacheField name="compression-ratio" numFmtId="0">
      <sharedItems containsBlank="1"/>
    </cacheField>
    <cacheField name="horsepower" numFmtId="0">
      <sharedItems containsBlank="1" containsMixedTypes="1" containsNumber="1" containsInteger="1" minValue="48" maxValue="288"/>
    </cacheField>
    <cacheField name="peak-rpm" numFmtId="0">
      <sharedItems containsBlank="1" containsMixedTypes="1" containsNumber="1" containsInteger="1" minValue="4150" maxValue="6600"/>
    </cacheField>
    <cacheField name="city-mpg" numFmtId="0">
      <sharedItems containsString="0" containsBlank="1" containsNumber="1" containsInteger="1" minValue="13" maxValue="49"/>
    </cacheField>
    <cacheField name="highway-mpg" numFmtId="0">
      <sharedItems containsString="0" containsBlank="1" containsNumber="1" containsInteger="1" minValue="16" maxValue="54"/>
    </cacheField>
    <cacheField name="price" numFmtId="0">
      <sharedItems containsBlank="1" containsMixedTypes="1" containsNumber="1" containsInteger="1" minValue="5118" maxValue="45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n v="3"/>
    <s v="?"/>
    <s v="alfa-romero"/>
    <s v="gas"/>
    <s v="std"/>
    <s v="two"/>
    <x v="0"/>
    <s v="rwd"/>
    <s v="front"/>
    <x v="0"/>
    <s v="168.80"/>
    <s v="64.10"/>
    <s v="48.80"/>
    <n v="2548"/>
    <s v="dohc"/>
    <s v="four"/>
    <n v="130"/>
    <s v="mpfi"/>
    <s v="3.47"/>
    <s v="2.68"/>
    <s v="9.00"/>
    <n v="111"/>
    <n v="5000"/>
    <n v="21"/>
    <n v="27"/>
    <n v="13495"/>
  </r>
  <r>
    <n v="3"/>
    <s v="?"/>
    <s v="alfa-romero"/>
    <s v="gas"/>
    <s v="std"/>
    <s v="two"/>
    <x v="0"/>
    <s v="rwd"/>
    <s v="front"/>
    <x v="0"/>
    <s v="168.80"/>
    <s v="64.10"/>
    <s v="48.80"/>
    <n v="2548"/>
    <s v="dohc"/>
    <s v="four"/>
    <n v="130"/>
    <s v="mpfi"/>
    <s v="3.47"/>
    <s v="2.68"/>
    <s v="9.00"/>
    <n v="111"/>
    <n v="5000"/>
    <n v="21"/>
    <n v="27"/>
    <n v="16500"/>
  </r>
  <r>
    <n v="1"/>
    <s v="?"/>
    <s v="alfa-romero"/>
    <s v="gas"/>
    <s v="std"/>
    <s v="two"/>
    <x v="1"/>
    <s v="rwd"/>
    <s v="front"/>
    <x v="1"/>
    <s v="171.20"/>
    <s v="65.50"/>
    <s v="52.40"/>
    <n v="2823"/>
    <s v="ohcv"/>
    <s v="six"/>
    <n v="152"/>
    <s v="mpfi"/>
    <s v="2.68"/>
    <s v="3.47"/>
    <s v="9.00"/>
    <n v="154"/>
    <n v="5000"/>
    <n v="19"/>
    <n v="26"/>
    <n v="16500"/>
  </r>
  <r>
    <n v="2"/>
    <n v="164"/>
    <s v="audi"/>
    <s v="gas"/>
    <s v="std"/>
    <s v="four"/>
    <x v="2"/>
    <s v="fwd"/>
    <s v="front"/>
    <x v="2"/>
    <s v="176.60"/>
    <s v="66.20"/>
    <s v="54.30"/>
    <n v="2337"/>
    <s v="ohc"/>
    <s v="four"/>
    <n v="109"/>
    <s v="mpfi"/>
    <s v="3.19"/>
    <s v="3.40"/>
    <s v="10.00"/>
    <n v="102"/>
    <n v="5500"/>
    <n v="24"/>
    <n v="30"/>
    <n v="13950"/>
  </r>
  <r>
    <n v="2"/>
    <n v="164"/>
    <s v="audi"/>
    <s v="gas"/>
    <s v="std"/>
    <s v="four"/>
    <x v="2"/>
    <s v="4wd"/>
    <s v="front"/>
    <x v="3"/>
    <s v="176.60"/>
    <s v="66.40"/>
    <s v="54.30"/>
    <n v="2824"/>
    <s v="ohc"/>
    <s v="five"/>
    <n v="136"/>
    <s v="mpfi"/>
    <s v="3.19"/>
    <s v="3.40"/>
    <s v="8.00"/>
    <n v="115"/>
    <n v="5500"/>
    <n v="18"/>
    <n v="22"/>
    <n v="17450"/>
  </r>
  <r>
    <n v="2"/>
    <s v="?"/>
    <s v="audi"/>
    <s v="gas"/>
    <s v="std"/>
    <s v="two"/>
    <x v="2"/>
    <s v="fwd"/>
    <s v="front"/>
    <x v="2"/>
    <s v="177.30"/>
    <s v="66.30"/>
    <s v="53.10"/>
    <n v="2507"/>
    <s v="ohc"/>
    <s v="five"/>
    <n v="136"/>
    <s v="mpfi"/>
    <s v="3.19"/>
    <s v="3.40"/>
    <s v="8.50"/>
    <n v="110"/>
    <n v="5500"/>
    <n v="19"/>
    <n v="25"/>
    <n v="15250"/>
  </r>
  <r>
    <n v="1"/>
    <n v="158"/>
    <s v="audi"/>
    <s v="gas"/>
    <s v="std"/>
    <s v="four"/>
    <x v="2"/>
    <s v="fwd"/>
    <s v="front"/>
    <x v="4"/>
    <s v="192.70"/>
    <s v="71.40"/>
    <s v="55.70"/>
    <n v="2844"/>
    <s v="ohc"/>
    <s v="five"/>
    <n v="136"/>
    <s v="mpfi"/>
    <s v="3.19"/>
    <s v="3.40"/>
    <s v="8.50"/>
    <n v="110"/>
    <n v="5500"/>
    <n v="19"/>
    <n v="25"/>
    <n v="17710"/>
  </r>
  <r>
    <n v="1"/>
    <s v="?"/>
    <s v="audi"/>
    <s v="gas"/>
    <s v="std"/>
    <s v="four"/>
    <x v="3"/>
    <s v="fwd"/>
    <s v="front"/>
    <x v="4"/>
    <s v="192.70"/>
    <s v="71.40"/>
    <s v="55.70"/>
    <n v="2954"/>
    <s v="ohc"/>
    <s v="five"/>
    <n v="136"/>
    <s v="mpfi"/>
    <s v="3.19"/>
    <s v="3.40"/>
    <s v="8.50"/>
    <n v="110"/>
    <n v="5500"/>
    <n v="19"/>
    <n v="25"/>
    <n v="18920"/>
  </r>
  <r>
    <n v="1"/>
    <n v="158"/>
    <s v="audi"/>
    <s v="gas"/>
    <s v="turbo"/>
    <s v="four"/>
    <x v="2"/>
    <s v="fwd"/>
    <s v="front"/>
    <x v="4"/>
    <s v="192.70"/>
    <s v="71.40"/>
    <s v="55.90"/>
    <n v="3086"/>
    <s v="ohc"/>
    <s v="five"/>
    <n v="131"/>
    <s v="mpfi"/>
    <s v="3.13"/>
    <s v="3.40"/>
    <s v="8.30"/>
    <n v="140"/>
    <n v="5500"/>
    <n v="17"/>
    <n v="20"/>
    <n v="23875"/>
  </r>
  <r>
    <n v="0"/>
    <s v="?"/>
    <s v="audi"/>
    <s v="gas"/>
    <s v="turbo"/>
    <s v="two"/>
    <x v="1"/>
    <s v="4wd"/>
    <s v="front"/>
    <x v="5"/>
    <s v="178.20"/>
    <s v="67.90"/>
    <s v="52.00"/>
    <n v="3053"/>
    <s v="ohc"/>
    <s v="five"/>
    <n v="131"/>
    <s v="mpfi"/>
    <s v="3.13"/>
    <s v="3.40"/>
    <s v="7.00"/>
    <n v="160"/>
    <n v="5500"/>
    <n v="16"/>
    <n v="22"/>
    <s v="?"/>
  </r>
  <r>
    <n v="2"/>
    <n v="192"/>
    <s v="bmw"/>
    <s v="gas"/>
    <s v="std"/>
    <s v="two"/>
    <x v="2"/>
    <s v="rwd"/>
    <s v="front"/>
    <x v="6"/>
    <s v="176.80"/>
    <s v="64.80"/>
    <s v="54.30"/>
    <n v="2395"/>
    <s v="ohc"/>
    <s v="four"/>
    <n v="108"/>
    <s v="mpfi"/>
    <s v="3.50"/>
    <s v="2.80"/>
    <s v="8.80"/>
    <n v="101"/>
    <n v="5800"/>
    <n v="23"/>
    <n v="29"/>
    <n v="16430"/>
  </r>
  <r>
    <n v="0"/>
    <n v="192"/>
    <s v="bmw"/>
    <s v="gas"/>
    <s v="std"/>
    <s v="four"/>
    <x v="2"/>
    <s v="rwd"/>
    <s v="front"/>
    <x v="6"/>
    <s v="176.80"/>
    <s v="64.80"/>
    <s v="54.30"/>
    <n v="2395"/>
    <s v="ohc"/>
    <s v="four"/>
    <n v="108"/>
    <s v="mpfi"/>
    <s v="3.50"/>
    <s v="2.80"/>
    <s v="8.80"/>
    <n v="101"/>
    <n v="5800"/>
    <n v="23"/>
    <n v="29"/>
    <n v="16925"/>
  </r>
  <r>
    <n v="0"/>
    <n v="188"/>
    <s v="bmw"/>
    <s v="gas"/>
    <s v="std"/>
    <s v="two"/>
    <x v="2"/>
    <s v="rwd"/>
    <s v="front"/>
    <x v="6"/>
    <s v="176.80"/>
    <s v="64.80"/>
    <s v="54.30"/>
    <n v="2710"/>
    <s v="ohc"/>
    <s v="six"/>
    <n v="164"/>
    <s v="mpfi"/>
    <s v="3.31"/>
    <s v="3.19"/>
    <s v="9.00"/>
    <n v="121"/>
    <n v="4250"/>
    <n v="21"/>
    <n v="28"/>
    <n v="20970"/>
  </r>
  <r>
    <n v="0"/>
    <n v="188"/>
    <s v="bmw"/>
    <s v="gas"/>
    <s v="std"/>
    <s v="four"/>
    <x v="2"/>
    <s v="rwd"/>
    <s v="front"/>
    <x v="6"/>
    <s v="176.80"/>
    <s v="64.80"/>
    <s v="54.30"/>
    <n v="2765"/>
    <s v="ohc"/>
    <s v="six"/>
    <n v="164"/>
    <s v="mpfi"/>
    <s v="3.31"/>
    <s v="3.19"/>
    <s v="9.00"/>
    <n v="121"/>
    <n v="4250"/>
    <n v="21"/>
    <n v="28"/>
    <n v="21105"/>
  </r>
  <r>
    <n v="1"/>
    <s v="?"/>
    <s v="bmw"/>
    <s v="gas"/>
    <s v="std"/>
    <s v="four"/>
    <x v="2"/>
    <s v="rwd"/>
    <s v="front"/>
    <x v="7"/>
    <s v="189.00"/>
    <s v="66.90"/>
    <s v="55.70"/>
    <n v="3055"/>
    <s v="ohc"/>
    <s v="six"/>
    <n v="164"/>
    <s v="mpfi"/>
    <s v="3.31"/>
    <s v="3.19"/>
    <s v="9.00"/>
    <n v="121"/>
    <n v="4250"/>
    <n v="20"/>
    <n v="25"/>
    <n v="24565"/>
  </r>
  <r>
    <n v="0"/>
    <s v="?"/>
    <s v="bmw"/>
    <s v="gas"/>
    <s v="std"/>
    <s v="four"/>
    <x v="2"/>
    <s v="rwd"/>
    <s v="front"/>
    <x v="7"/>
    <s v="189.00"/>
    <s v="66.90"/>
    <s v="55.70"/>
    <n v="3230"/>
    <s v="ohc"/>
    <s v="six"/>
    <n v="209"/>
    <s v="mpfi"/>
    <s v="3.62"/>
    <s v="3.39"/>
    <s v="8.00"/>
    <n v="182"/>
    <n v="5400"/>
    <n v="16"/>
    <n v="22"/>
    <n v="30760"/>
  </r>
  <r>
    <n v="0"/>
    <s v="?"/>
    <s v="bmw"/>
    <s v="gas"/>
    <s v="std"/>
    <s v="two"/>
    <x v="2"/>
    <s v="rwd"/>
    <s v="front"/>
    <x v="7"/>
    <s v="193.80"/>
    <s v="67.90"/>
    <s v="53.70"/>
    <n v="3380"/>
    <s v="ohc"/>
    <s v="six"/>
    <n v="209"/>
    <s v="mpfi"/>
    <s v="3.62"/>
    <s v="3.39"/>
    <s v="8.00"/>
    <n v="182"/>
    <n v="5400"/>
    <n v="16"/>
    <n v="22"/>
    <n v="41315"/>
  </r>
  <r>
    <n v="0"/>
    <s v="?"/>
    <s v="bmw"/>
    <s v="gas"/>
    <s v="std"/>
    <s v="four"/>
    <x v="2"/>
    <s v="rwd"/>
    <s v="front"/>
    <x v="8"/>
    <s v="197.00"/>
    <s v="70.90"/>
    <s v="56.30"/>
    <n v="3505"/>
    <s v="ohc"/>
    <s v="six"/>
    <n v="209"/>
    <s v="mpfi"/>
    <s v="3.62"/>
    <s v="3.39"/>
    <s v="8.00"/>
    <n v="182"/>
    <n v="5400"/>
    <n v="15"/>
    <n v="20"/>
    <n v="36880"/>
  </r>
  <r>
    <n v="2"/>
    <n v="121"/>
    <s v="chevrolet"/>
    <s v="gas"/>
    <s v="std"/>
    <s v="two"/>
    <x v="1"/>
    <s v="fwd"/>
    <s v="front"/>
    <x v="9"/>
    <s v="141.10"/>
    <s v="60.30"/>
    <s v="53.20"/>
    <n v="1488"/>
    <s v="l"/>
    <s v="three"/>
    <n v="61"/>
    <s v="2bbl"/>
    <s v="2.91"/>
    <s v="3.03"/>
    <s v="9.50"/>
    <n v="48"/>
    <n v="5100"/>
    <n v="47"/>
    <n v="53"/>
    <n v="5151"/>
  </r>
  <r>
    <n v="1"/>
    <n v="98"/>
    <s v="chevrolet"/>
    <s v="gas"/>
    <s v="std"/>
    <s v="two"/>
    <x v="1"/>
    <s v="fwd"/>
    <s v="front"/>
    <x v="1"/>
    <s v="155.90"/>
    <s v="63.60"/>
    <s v="52.00"/>
    <n v="1874"/>
    <s v="ohc"/>
    <s v="four"/>
    <n v="90"/>
    <s v="2bbl"/>
    <s v="3.03"/>
    <s v="3.11"/>
    <s v="9.60"/>
    <n v="70"/>
    <n v="5400"/>
    <n v="38"/>
    <n v="43"/>
    <n v="6295"/>
  </r>
  <r>
    <n v="0"/>
    <n v="81"/>
    <s v="chevrolet"/>
    <s v="gas"/>
    <s v="std"/>
    <s v="four"/>
    <x v="2"/>
    <s v="fwd"/>
    <s v="front"/>
    <x v="1"/>
    <s v="158.80"/>
    <s v="63.60"/>
    <s v="52.00"/>
    <n v="1909"/>
    <s v="ohc"/>
    <s v="four"/>
    <n v="90"/>
    <s v="2bbl"/>
    <s v="3.03"/>
    <s v="3.11"/>
    <s v="9.60"/>
    <n v="70"/>
    <n v="5400"/>
    <n v="38"/>
    <n v="43"/>
    <n v="6575"/>
  </r>
  <r>
    <n v="1"/>
    <n v="118"/>
    <s v="dodge"/>
    <s v="gas"/>
    <s v="std"/>
    <s v="two"/>
    <x v="1"/>
    <s v="fwd"/>
    <s v="front"/>
    <x v="10"/>
    <s v="157.30"/>
    <s v="63.80"/>
    <s v="50.80"/>
    <n v="1876"/>
    <s v="ohc"/>
    <s v="four"/>
    <n v="90"/>
    <s v="2bbl"/>
    <s v="2.97"/>
    <s v="3.23"/>
    <s v="9.41"/>
    <n v="68"/>
    <n v="5500"/>
    <n v="37"/>
    <n v="41"/>
    <n v="5572"/>
  </r>
  <r>
    <n v="1"/>
    <n v="118"/>
    <s v="dodge"/>
    <s v="gas"/>
    <s v="std"/>
    <s v="two"/>
    <x v="1"/>
    <s v="fwd"/>
    <s v="front"/>
    <x v="10"/>
    <s v="157.30"/>
    <s v="63.80"/>
    <s v="50.80"/>
    <n v="1876"/>
    <s v="ohc"/>
    <s v="four"/>
    <n v="90"/>
    <s v="2bbl"/>
    <s v="2.97"/>
    <s v="3.23"/>
    <s v="9.40"/>
    <n v="68"/>
    <n v="5500"/>
    <n v="31"/>
    <n v="38"/>
    <n v="6377"/>
  </r>
  <r>
    <n v="1"/>
    <n v="118"/>
    <s v="dodge"/>
    <s v="gas"/>
    <s v="turbo"/>
    <s v="two"/>
    <x v="1"/>
    <s v="fwd"/>
    <s v="front"/>
    <x v="10"/>
    <s v="157.30"/>
    <s v="63.80"/>
    <s v="50.80"/>
    <n v="2128"/>
    <s v="ohc"/>
    <s v="four"/>
    <n v="98"/>
    <s v="mpfi"/>
    <s v="3.03"/>
    <s v="3.39"/>
    <s v="7.60"/>
    <n v="102"/>
    <n v="5500"/>
    <n v="24"/>
    <n v="30"/>
    <n v="7957"/>
  </r>
  <r>
    <n v="1"/>
    <n v="148"/>
    <s v="dodge"/>
    <s v="gas"/>
    <s v="std"/>
    <s v="four"/>
    <x v="1"/>
    <s v="fwd"/>
    <s v="front"/>
    <x v="10"/>
    <s v="157.30"/>
    <s v="63.80"/>
    <s v="50.60"/>
    <n v="1967"/>
    <s v="ohc"/>
    <s v="four"/>
    <n v="90"/>
    <s v="2bbl"/>
    <s v="2.97"/>
    <s v="3.23"/>
    <s v="9.40"/>
    <n v="68"/>
    <n v="5500"/>
    <n v="31"/>
    <n v="38"/>
    <n v="6229"/>
  </r>
  <r>
    <n v="1"/>
    <n v="148"/>
    <s v="dodge"/>
    <s v="gas"/>
    <s v="std"/>
    <s v="four"/>
    <x v="2"/>
    <s v="fwd"/>
    <s v="front"/>
    <x v="10"/>
    <s v="157.30"/>
    <s v="63.80"/>
    <s v="50.60"/>
    <n v="1989"/>
    <s v="ohc"/>
    <s v="four"/>
    <n v="90"/>
    <s v="2bbl"/>
    <s v="2.97"/>
    <s v="3.23"/>
    <s v="9.40"/>
    <n v="68"/>
    <n v="5500"/>
    <n v="31"/>
    <n v="38"/>
    <n v="6692"/>
  </r>
  <r>
    <n v="1"/>
    <n v="148"/>
    <s v="dodge"/>
    <s v="gas"/>
    <s v="std"/>
    <s v="four"/>
    <x v="2"/>
    <s v="fwd"/>
    <s v="front"/>
    <x v="10"/>
    <s v="157.30"/>
    <s v="63.80"/>
    <s v="50.60"/>
    <n v="1989"/>
    <s v="ohc"/>
    <s v="four"/>
    <n v="90"/>
    <s v="2bbl"/>
    <s v="2.97"/>
    <s v="3.23"/>
    <s v="9.40"/>
    <n v="68"/>
    <n v="5500"/>
    <n v="31"/>
    <n v="38"/>
    <n v="7609"/>
  </r>
  <r>
    <n v="1"/>
    <n v="148"/>
    <s v="dodge"/>
    <s v="gas"/>
    <s v="turbo"/>
    <s v="?"/>
    <x v="2"/>
    <s v="fwd"/>
    <s v="front"/>
    <x v="10"/>
    <s v="157.30"/>
    <s v="63.80"/>
    <s v="50.60"/>
    <n v="2191"/>
    <s v="ohc"/>
    <s v="four"/>
    <n v="98"/>
    <s v="mpfi"/>
    <s v="3.03"/>
    <s v="3.39"/>
    <s v="7.60"/>
    <n v="102"/>
    <n v="5500"/>
    <n v="24"/>
    <n v="30"/>
    <n v="8558"/>
  </r>
  <r>
    <n v="-1"/>
    <n v="110"/>
    <s v="dodge"/>
    <s v="gas"/>
    <s v="std"/>
    <s v="four"/>
    <x v="3"/>
    <s v="fwd"/>
    <s v="front"/>
    <x v="11"/>
    <s v="174.60"/>
    <s v="64.60"/>
    <s v="59.80"/>
    <n v="2535"/>
    <s v="ohc"/>
    <s v="four"/>
    <n v="122"/>
    <s v="2bbl"/>
    <s v="3.34"/>
    <s v="3.46"/>
    <s v="8.50"/>
    <n v="88"/>
    <n v="5000"/>
    <n v="24"/>
    <n v="30"/>
    <n v="8921"/>
  </r>
  <r>
    <n v="3"/>
    <n v="145"/>
    <s v="dodge"/>
    <s v="gas"/>
    <s v="turbo"/>
    <s v="two"/>
    <x v="1"/>
    <s v="fwd"/>
    <s v="front"/>
    <x v="12"/>
    <s v="173.20"/>
    <s v="66.30"/>
    <s v="50.20"/>
    <n v="2811"/>
    <s v="ohc"/>
    <s v="four"/>
    <n v="156"/>
    <s v="mfi"/>
    <s v="3.60"/>
    <s v="3.90"/>
    <s v="7.00"/>
    <n v="145"/>
    <n v="5000"/>
    <n v="19"/>
    <n v="24"/>
    <n v="12964"/>
  </r>
  <r>
    <n v="2"/>
    <n v="137"/>
    <s v="honda"/>
    <s v="gas"/>
    <s v="std"/>
    <s v="two"/>
    <x v="1"/>
    <s v="fwd"/>
    <s v="front"/>
    <x v="13"/>
    <s v="144.60"/>
    <s v="63.90"/>
    <s v="50.80"/>
    <n v="1713"/>
    <s v="ohc"/>
    <s v="four"/>
    <n v="92"/>
    <s v="1bbl"/>
    <s v="2.91"/>
    <s v="3.41"/>
    <s v="9.60"/>
    <n v="58"/>
    <n v="4800"/>
    <n v="49"/>
    <n v="54"/>
    <n v="6479"/>
  </r>
  <r>
    <n v="2"/>
    <n v="137"/>
    <s v="honda"/>
    <s v="gas"/>
    <s v="std"/>
    <s v="two"/>
    <x v="1"/>
    <s v="fwd"/>
    <s v="front"/>
    <x v="13"/>
    <s v="144.60"/>
    <s v="63.90"/>
    <s v="50.80"/>
    <n v="1819"/>
    <s v="ohc"/>
    <s v="four"/>
    <n v="92"/>
    <s v="1bbl"/>
    <s v="2.91"/>
    <s v="3.41"/>
    <s v="9.20"/>
    <n v="76"/>
    <n v="6000"/>
    <n v="31"/>
    <n v="38"/>
    <n v="6855"/>
  </r>
  <r>
    <n v="1"/>
    <n v="101"/>
    <s v="honda"/>
    <s v="gas"/>
    <s v="std"/>
    <s v="two"/>
    <x v="1"/>
    <s v="fwd"/>
    <s v="front"/>
    <x v="10"/>
    <s v="150.00"/>
    <s v="64.00"/>
    <s v="52.60"/>
    <n v="1837"/>
    <s v="ohc"/>
    <s v="four"/>
    <n v="79"/>
    <s v="1bbl"/>
    <s v="2.91"/>
    <s v="3.07"/>
    <s v="10.10"/>
    <n v="60"/>
    <n v="5500"/>
    <n v="38"/>
    <n v="42"/>
    <n v="5399"/>
  </r>
  <r>
    <n v="1"/>
    <n v="101"/>
    <s v="honda"/>
    <s v="gas"/>
    <s v="std"/>
    <s v="two"/>
    <x v="1"/>
    <s v="fwd"/>
    <s v="front"/>
    <x v="10"/>
    <s v="150.00"/>
    <s v="64.00"/>
    <s v="52.60"/>
    <n v="1940"/>
    <s v="ohc"/>
    <s v="four"/>
    <n v="92"/>
    <s v="1bbl"/>
    <s v="2.91"/>
    <s v="3.41"/>
    <s v="9.20"/>
    <n v="76"/>
    <n v="6000"/>
    <n v="30"/>
    <n v="34"/>
    <n v="6529"/>
  </r>
  <r>
    <n v="1"/>
    <n v="101"/>
    <s v="honda"/>
    <s v="gas"/>
    <s v="std"/>
    <s v="two"/>
    <x v="1"/>
    <s v="fwd"/>
    <s v="front"/>
    <x v="10"/>
    <s v="150.00"/>
    <s v="64.00"/>
    <s v="52.60"/>
    <n v="1956"/>
    <s v="ohc"/>
    <s v="four"/>
    <n v="92"/>
    <s v="1bbl"/>
    <s v="2.91"/>
    <s v="3.41"/>
    <s v="9.20"/>
    <n v="76"/>
    <n v="6000"/>
    <n v="30"/>
    <n v="34"/>
    <n v="7129"/>
  </r>
  <r>
    <n v="0"/>
    <n v="110"/>
    <s v="honda"/>
    <s v="gas"/>
    <s v="std"/>
    <s v="four"/>
    <x v="2"/>
    <s v="fwd"/>
    <s v="front"/>
    <x v="14"/>
    <s v="163.40"/>
    <s v="64.00"/>
    <s v="54.50"/>
    <n v="2010"/>
    <s v="ohc"/>
    <s v="four"/>
    <n v="92"/>
    <s v="1bbl"/>
    <s v="2.91"/>
    <s v="3.41"/>
    <s v="9.20"/>
    <n v="76"/>
    <n v="6000"/>
    <n v="30"/>
    <n v="34"/>
    <n v="7295"/>
  </r>
  <r>
    <n v="0"/>
    <n v="78"/>
    <s v="honda"/>
    <s v="gas"/>
    <s v="std"/>
    <s v="four"/>
    <x v="3"/>
    <s v="fwd"/>
    <s v="front"/>
    <x v="14"/>
    <s v="157.10"/>
    <s v="63.90"/>
    <s v="58.30"/>
    <n v="2024"/>
    <s v="ohc"/>
    <s v="four"/>
    <n v="92"/>
    <s v="1bbl"/>
    <s v="2.92"/>
    <s v="3.41"/>
    <s v="9.20"/>
    <n v="76"/>
    <n v="6000"/>
    <n v="30"/>
    <n v="34"/>
    <n v="7295"/>
  </r>
  <r>
    <n v="0"/>
    <n v="106"/>
    <s v="honda"/>
    <s v="gas"/>
    <s v="std"/>
    <s v="two"/>
    <x v="1"/>
    <s v="fwd"/>
    <s v="front"/>
    <x v="14"/>
    <s v="167.50"/>
    <s v="65.20"/>
    <s v="53.30"/>
    <n v="2236"/>
    <s v="ohc"/>
    <s v="four"/>
    <n v="110"/>
    <s v="1bbl"/>
    <s v="3.15"/>
    <s v="3.58"/>
    <s v="9.00"/>
    <n v="86"/>
    <n v="5800"/>
    <n v="27"/>
    <n v="33"/>
    <n v="7895"/>
  </r>
  <r>
    <n v="0"/>
    <n v="106"/>
    <s v="honda"/>
    <s v="gas"/>
    <s v="std"/>
    <s v="two"/>
    <x v="1"/>
    <s v="fwd"/>
    <s v="front"/>
    <x v="14"/>
    <s v="167.50"/>
    <s v="65.20"/>
    <s v="53.30"/>
    <n v="2289"/>
    <s v="ohc"/>
    <s v="four"/>
    <n v="110"/>
    <s v="1bbl"/>
    <s v="3.15"/>
    <s v="3.58"/>
    <s v="9.00"/>
    <n v="86"/>
    <n v="5800"/>
    <n v="27"/>
    <n v="33"/>
    <n v="9095"/>
  </r>
  <r>
    <n v="0"/>
    <n v="85"/>
    <s v="honda"/>
    <s v="gas"/>
    <s v="std"/>
    <s v="four"/>
    <x v="2"/>
    <s v="fwd"/>
    <s v="front"/>
    <x v="14"/>
    <s v="175.40"/>
    <s v="65.20"/>
    <s v="54.10"/>
    <n v="2304"/>
    <s v="ohc"/>
    <s v="four"/>
    <n v="110"/>
    <s v="1bbl"/>
    <s v="3.15"/>
    <s v="3.58"/>
    <s v="9.00"/>
    <n v="86"/>
    <n v="5800"/>
    <n v="27"/>
    <n v="33"/>
    <n v="8845"/>
  </r>
  <r>
    <n v="0"/>
    <n v="85"/>
    <s v="honda"/>
    <s v="gas"/>
    <s v="std"/>
    <s v="four"/>
    <x v="2"/>
    <s v="fwd"/>
    <s v="front"/>
    <x v="14"/>
    <s v="175.40"/>
    <s v="62.50"/>
    <s v="54.10"/>
    <n v="2372"/>
    <s v="ohc"/>
    <s v="four"/>
    <n v="110"/>
    <s v="1bbl"/>
    <s v="3.15"/>
    <s v="3.58"/>
    <s v="9.00"/>
    <n v="86"/>
    <n v="5800"/>
    <n v="27"/>
    <n v="33"/>
    <n v="10295"/>
  </r>
  <r>
    <n v="0"/>
    <n v="85"/>
    <s v="honda"/>
    <s v="gas"/>
    <s v="std"/>
    <s v="four"/>
    <x v="2"/>
    <s v="fwd"/>
    <s v="front"/>
    <x v="14"/>
    <s v="175.40"/>
    <s v="65.20"/>
    <s v="54.10"/>
    <n v="2465"/>
    <s v="ohc"/>
    <s v="four"/>
    <n v="110"/>
    <s v="mpfi"/>
    <s v="3.15"/>
    <s v="3.58"/>
    <s v="9.00"/>
    <n v="101"/>
    <n v="5800"/>
    <n v="24"/>
    <n v="28"/>
    <n v="12945"/>
  </r>
  <r>
    <n v="1"/>
    <n v="107"/>
    <s v="honda"/>
    <s v="gas"/>
    <s v="std"/>
    <s v="two"/>
    <x v="2"/>
    <s v="fwd"/>
    <s v="front"/>
    <x v="14"/>
    <s v="169.10"/>
    <s v="66.00"/>
    <s v="51.00"/>
    <n v="2293"/>
    <s v="ohc"/>
    <s v="four"/>
    <n v="110"/>
    <s v="2bbl"/>
    <s v="3.15"/>
    <s v="3.58"/>
    <s v="9.10"/>
    <n v="100"/>
    <n v="5500"/>
    <n v="25"/>
    <n v="31"/>
    <n v="10345"/>
  </r>
  <r>
    <n v="0"/>
    <s v="?"/>
    <s v="isuzu"/>
    <s v="gas"/>
    <s v="std"/>
    <s v="four"/>
    <x v="2"/>
    <s v="rwd"/>
    <s v="front"/>
    <x v="15"/>
    <s v="170.70"/>
    <s v="61.80"/>
    <s v="53.50"/>
    <n v="2337"/>
    <s v="ohc"/>
    <s v="four"/>
    <n v="111"/>
    <s v="2bbl"/>
    <s v="3.31"/>
    <s v="3.23"/>
    <s v="8.50"/>
    <n v="78"/>
    <n v="4800"/>
    <n v="24"/>
    <n v="29"/>
    <n v="6785"/>
  </r>
  <r>
    <n v="1"/>
    <s v="?"/>
    <s v="isuzu"/>
    <s v="gas"/>
    <s v="std"/>
    <s v="two"/>
    <x v="2"/>
    <s v="fwd"/>
    <s v="front"/>
    <x v="1"/>
    <s v="155.90"/>
    <s v="63.60"/>
    <s v="52.00"/>
    <n v="1874"/>
    <s v="ohc"/>
    <s v="four"/>
    <n v="90"/>
    <s v="2bbl"/>
    <s v="3.03"/>
    <s v="3.11"/>
    <s v="9.60"/>
    <n v="70"/>
    <n v="5400"/>
    <n v="38"/>
    <n v="43"/>
    <s v="?"/>
  </r>
  <r>
    <n v="0"/>
    <s v="?"/>
    <s v="isuzu"/>
    <s v="gas"/>
    <s v="std"/>
    <s v="four"/>
    <x v="2"/>
    <s v="fwd"/>
    <s v="front"/>
    <x v="1"/>
    <s v="155.90"/>
    <s v="63.60"/>
    <s v="52.00"/>
    <n v="1909"/>
    <s v="ohc"/>
    <s v="four"/>
    <n v="90"/>
    <s v="2bbl"/>
    <s v="3.03"/>
    <s v="3.11"/>
    <s v="9.60"/>
    <n v="70"/>
    <n v="5400"/>
    <n v="38"/>
    <n v="43"/>
    <s v="?"/>
  </r>
  <r>
    <n v="2"/>
    <s v="?"/>
    <s v="isuzu"/>
    <s v="gas"/>
    <s v="std"/>
    <s v="two"/>
    <x v="1"/>
    <s v="rwd"/>
    <s v="front"/>
    <x v="16"/>
    <s v="172.60"/>
    <s v="65.20"/>
    <s v="51.40"/>
    <n v="2734"/>
    <s v="ohc"/>
    <s v="four"/>
    <n v="119"/>
    <s v="spfi"/>
    <s v="3.43"/>
    <s v="3.23"/>
    <s v="9.20"/>
    <n v="90"/>
    <n v="5000"/>
    <n v="24"/>
    <n v="29"/>
    <n v="11048"/>
  </r>
  <r>
    <n v="0"/>
    <n v="145"/>
    <s v="jaguar"/>
    <s v="gas"/>
    <s v="std"/>
    <s v="four"/>
    <x v="2"/>
    <s v="rwd"/>
    <s v="front"/>
    <x v="17"/>
    <s v="199.60"/>
    <s v="69.60"/>
    <s v="52.80"/>
    <n v="4066"/>
    <s v="dohc"/>
    <s v="six"/>
    <n v="258"/>
    <s v="mpfi"/>
    <s v="3.63"/>
    <s v="4.17"/>
    <s v="8.10"/>
    <n v="176"/>
    <n v="4750"/>
    <n v="15"/>
    <n v="19"/>
    <n v="32250"/>
  </r>
  <r>
    <n v="0"/>
    <s v="?"/>
    <s v="jaguar"/>
    <s v="gas"/>
    <s v="std"/>
    <s v="four"/>
    <x v="2"/>
    <s v="rwd"/>
    <s v="front"/>
    <x v="17"/>
    <s v="199.60"/>
    <s v="69.60"/>
    <s v="52.80"/>
    <n v="4066"/>
    <s v="dohc"/>
    <s v="six"/>
    <n v="258"/>
    <s v="mpfi"/>
    <s v="3.63"/>
    <s v="4.17"/>
    <s v="8.10"/>
    <n v="176"/>
    <n v="4750"/>
    <n v="15"/>
    <n v="19"/>
    <n v="35550"/>
  </r>
  <r>
    <n v="0"/>
    <s v="?"/>
    <s v="jaguar"/>
    <s v="gas"/>
    <s v="std"/>
    <s v="two"/>
    <x v="2"/>
    <s v="rwd"/>
    <s v="front"/>
    <x v="18"/>
    <s v="191.70"/>
    <s v="70.60"/>
    <s v="47.80"/>
    <n v="3950"/>
    <s v="ohcv"/>
    <s v="twelve"/>
    <n v="326"/>
    <s v="mpfi"/>
    <s v="3.54"/>
    <s v="2.76"/>
    <s v="11.50"/>
    <n v="262"/>
    <n v="5000"/>
    <n v="13"/>
    <n v="17"/>
    <n v="36000"/>
  </r>
  <r>
    <n v="1"/>
    <n v="104"/>
    <s v="mazda"/>
    <s v="gas"/>
    <s v="std"/>
    <s v="two"/>
    <x v="1"/>
    <s v="fwd"/>
    <s v="front"/>
    <x v="19"/>
    <s v="159.10"/>
    <s v="64.20"/>
    <s v="54.10"/>
    <n v="1890"/>
    <s v="ohc"/>
    <s v="four"/>
    <n v="91"/>
    <s v="2bbl"/>
    <s v="3.03"/>
    <s v="3.15"/>
    <s v="9.00"/>
    <n v="68"/>
    <n v="5000"/>
    <n v="30"/>
    <n v="31"/>
    <n v="5195"/>
  </r>
  <r>
    <n v="1"/>
    <n v="104"/>
    <s v="mazda"/>
    <s v="gas"/>
    <s v="std"/>
    <s v="two"/>
    <x v="1"/>
    <s v="fwd"/>
    <s v="front"/>
    <x v="19"/>
    <s v="159.10"/>
    <s v="64.20"/>
    <s v="54.10"/>
    <n v="1900"/>
    <s v="ohc"/>
    <s v="four"/>
    <n v="91"/>
    <s v="2bbl"/>
    <s v="3.03"/>
    <s v="3.15"/>
    <s v="9.00"/>
    <n v="68"/>
    <n v="5000"/>
    <n v="31"/>
    <n v="38"/>
    <n v="6095"/>
  </r>
  <r>
    <n v="1"/>
    <n v="104"/>
    <s v="mazda"/>
    <s v="gas"/>
    <s v="std"/>
    <s v="two"/>
    <x v="1"/>
    <s v="fwd"/>
    <s v="front"/>
    <x v="19"/>
    <s v="159.10"/>
    <s v="64.20"/>
    <s v="54.10"/>
    <n v="1905"/>
    <s v="ohc"/>
    <s v="four"/>
    <n v="91"/>
    <s v="2bbl"/>
    <s v="3.03"/>
    <s v="3.15"/>
    <s v="9.00"/>
    <n v="68"/>
    <n v="5000"/>
    <n v="31"/>
    <n v="38"/>
    <n v="6795"/>
  </r>
  <r>
    <n v="1"/>
    <n v="113"/>
    <s v="mazda"/>
    <s v="gas"/>
    <s v="std"/>
    <s v="four"/>
    <x v="2"/>
    <s v="fwd"/>
    <s v="front"/>
    <x v="19"/>
    <s v="166.80"/>
    <s v="64.20"/>
    <s v="54.10"/>
    <n v="1945"/>
    <s v="ohc"/>
    <s v="four"/>
    <n v="91"/>
    <s v="2bbl"/>
    <s v="3.03"/>
    <s v="3.15"/>
    <s v="9.00"/>
    <n v="68"/>
    <n v="5000"/>
    <n v="31"/>
    <n v="38"/>
    <n v="6695"/>
  </r>
  <r>
    <n v="1"/>
    <n v="113"/>
    <s v="mazda"/>
    <s v="gas"/>
    <s v="std"/>
    <s v="four"/>
    <x v="2"/>
    <s v="fwd"/>
    <s v="front"/>
    <x v="19"/>
    <s v="166.80"/>
    <s v="64.20"/>
    <s v="54.10"/>
    <n v="1950"/>
    <s v="ohc"/>
    <s v="four"/>
    <n v="91"/>
    <s v="2bbl"/>
    <s v="3.08"/>
    <s v="3.15"/>
    <s v="9.00"/>
    <n v="68"/>
    <n v="5000"/>
    <n v="31"/>
    <n v="38"/>
    <n v="7395"/>
  </r>
  <r>
    <n v="3"/>
    <n v="150"/>
    <s v="mazda"/>
    <s v="gas"/>
    <s v="std"/>
    <s v="two"/>
    <x v="1"/>
    <s v="rwd"/>
    <s v="front"/>
    <x v="20"/>
    <s v="169.00"/>
    <s v="65.70"/>
    <s v="49.60"/>
    <n v="2380"/>
    <s v="rotor"/>
    <s v="two"/>
    <n v="70"/>
    <s v="4bbl"/>
    <s v="?"/>
    <s v="?"/>
    <s v="9.40"/>
    <n v="101"/>
    <n v="6000"/>
    <n v="17"/>
    <n v="23"/>
    <n v="10945"/>
  </r>
  <r>
    <n v="3"/>
    <n v="150"/>
    <s v="mazda"/>
    <s v="gas"/>
    <s v="std"/>
    <s v="two"/>
    <x v="1"/>
    <s v="rwd"/>
    <s v="front"/>
    <x v="20"/>
    <s v="169.00"/>
    <s v="65.70"/>
    <s v="49.60"/>
    <n v="2380"/>
    <s v="rotor"/>
    <s v="two"/>
    <n v="70"/>
    <s v="4bbl"/>
    <s v="?"/>
    <s v="?"/>
    <s v="9.40"/>
    <n v="101"/>
    <n v="6000"/>
    <n v="17"/>
    <n v="23"/>
    <n v="11845"/>
  </r>
  <r>
    <n v="3"/>
    <n v="150"/>
    <s v="mazda"/>
    <s v="gas"/>
    <s v="std"/>
    <s v="two"/>
    <x v="1"/>
    <s v="rwd"/>
    <s v="front"/>
    <x v="20"/>
    <s v="169.00"/>
    <s v="65.70"/>
    <s v="49.60"/>
    <n v="2385"/>
    <s v="rotor"/>
    <s v="two"/>
    <n v="70"/>
    <s v="4bbl"/>
    <s v="?"/>
    <s v="?"/>
    <s v="9.40"/>
    <n v="101"/>
    <n v="6000"/>
    <n v="17"/>
    <n v="23"/>
    <n v="13645"/>
  </r>
  <r>
    <n v="3"/>
    <n v="150"/>
    <s v="mazda"/>
    <s v="gas"/>
    <s v="std"/>
    <s v="two"/>
    <x v="1"/>
    <s v="rwd"/>
    <s v="front"/>
    <x v="20"/>
    <s v="169.00"/>
    <s v="65.70"/>
    <s v="49.60"/>
    <n v="2500"/>
    <s v="rotor"/>
    <s v="two"/>
    <n v="80"/>
    <s v="mpfi"/>
    <s v="?"/>
    <s v="?"/>
    <s v="9.40"/>
    <n v="135"/>
    <n v="6000"/>
    <n v="16"/>
    <n v="23"/>
    <n v="15645"/>
  </r>
  <r>
    <n v="1"/>
    <n v="129"/>
    <s v="mazda"/>
    <s v="gas"/>
    <s v="std"/>
    <s v="two"/>
    <x v="1"/>
    <s v="fwd"/>
    <s v="front"/>
    <x v="21"/>
    <s v="177.80"/>
    <s v="66.50"/>
    <s v="53.70"/>
    <n v="2385"/>
    <s v="ohc"/>
    <s v="four"/>
    <n v="122"/>
    <s v="2bbl"/>
    <s v="3.39"/>
    <s v="3.39"/>
    <s v="8.60"/>
    <n v="84"/>
    <n v="4800"/>
    <n v="26"/>
    <n v="32"/>
    <n v="8845"/>
  </r>
  <r>
    <n v="0"/>
    <n v="115"/>
    <s v="mazda"/>
    <s v="gas"/>
    <s v="std"/>
    <s v="four"/>
    <x v="2"/>
    <s v="fwd"/>
    <s v="front"/>
    <x v="21"/>
    <s v="177.80"/>
    <s v="66.50"/>
    <s v="55.50"/>
    <n v="2410"/>
    <s v="ohc"/>
    <s v="four"/>
    <n v="122"/>
    <s v="2bbl"/>
    <s v="3.39"/>
    <s v="3.39"/>
    <s v="8.60"/>
    <n v="84"/>
    <n v="4800"/>
    <n v="26"/>
    <n v="32"/>
    <n v="8495"/>
  </r>
  <r>
    <n v="1"/>
    <n v="129"/>
    <s v="mazda"/>
    <s v="gas"/>
    <s v="std"/>
    <s v="two"/>
    <x v="1"/>
    <s v="fwd"/>
    <s v="front"/>
    <x v="21"/>
    <s v="177.80"/>
    <s v="66.50"/>
    <s v="53.70"/>
    <n v="2385"/>
    <s v="ohc"/>
    <s v="four"/>
    <n v="122"/>
    <s v="2bbl"/>
    <s v="3.39"/>
    <s v="3.39"/>
    <s v="8.60"/>
    <n v="84"/>
    <n v="4800"/>
    <n v="26"/>
    <n v="32"/>
    <n v="10595"/>
  </r>
  <r>
    <n v="0"/>
    <n v="115"/>
    <s v="mazda"/>
    <s v="gas"/>
    <s v="std"/>
    <s v="four"/>
    <x v="2"/>
    <s v="fwd"/>
    <s v="front"/>
    <x v="21"/>
    <s v="177.80"/>
    <s v="66.50"/>
    <s v="55.50"/>
    <n v="2410"/>
    <s v="ohc"/>
    <s v="four"/>
    <n v="122"/>
    <s v="2bbl"/>
    <s v="3.39"/>
    <s v="3.39"/>
    <s v="8.60"/>
    <n v="84"/>
    <n v="4800"/>
    <n v="26"/>
    <n v="32"/>
    <n v="10245"/>
  </r>
  <r>
    <n v="0"/>
    <s v="?"/>
    <s v="mazda"/>
    <s v="diesel"/>
    <s v="std"/>
    <s v="?"/>
    <x v="2"/>
    <s v="fwd"/>
    <s v="front"/>
    <x v="21"/>
    <s v="177.80"/>
    <s v="66.50"/>
    <s v="55.50"/>
    <n v="2443"/>
    <s v="ohc"/>
    <s v="four"/>
    <n v="122"/>
    <s v="idi"/>
    <s v="3.39"/>
    <s v="3.39"/>
    <s v="22.70"/>
    <n v="64"/>
    <n v="4650"/>
    <n v="36"/>
    <n v="42"/>
    <n v="10795"/>
  </r>
  <r>
    <n v="0"/>
    <n v="115"/>
    <s v="mazda"/>
    <s v="gas"/>
    <s v="std"/>
    <s v="four"/>
    <x v="1"/>
    <s v="fwd"/>
    <s v="front"/>
    <x v="21"/>
    <s v="177.80"/>
    <s v="66.50"/>
    <s v="55.50"/>
    <n v="2425"/>
    <s v="ohc"/>
    <s v="four"/>
    <n v="122"/>
    <s v="2bbl"/>
    <s v="3.39"/>
    <s v="3.39"/>
    <s v="8.60"/>
    <n v="84"/>
    <n v="4800"/>
    <n v="26"/>
    <n v="32"/>
    <n v="11245"/>
  </r>
  <r>
    <n v="0"/>
    <n v="118"/>
    <s v="mazda"/>
    <s v="gas"/>
    <s v="std"/>
    <s v="four"/>
    <x v="2"/>
    <s v="rwd"/>
    <s v="front"/>
    <x v="22"/>
    <s v="175.00"/>
    <s v="66.10"/>
    <s v="54.40"/>
    <n v="2670"/>
    <s v="ohc"/>
    <s v="four"/>
    <n v="140"/>
    <s v="mpfi"/>
    <s v="3.76"/>
    <s v="3.16"/>
    <s v="8.00"/>
    <n v="120"/>
    <n v="5000"/>
    <n v="19"/>
    <n v="27"/>
    <n v="18280"/>
  </r>
  <r>
    <n v="0"/>
    <s v="?"/>
    <s v="mazda"/>
    <s v="diesel"/>
    <s v="std"/>
    <s v="four"/>
    <x v="2"/>
    <s v="rwd"/>
    <s v="front"/>
    <x v="22"/>
    <s v="175.00"/>
    <s v="66.10"/>
    <s v="54.40"/>
    <n v="2700"/>
    <s v="ohc"/>
    <s v="four"/>
    <n v="134"/>
    <s v="idi"/>
    <s v="3.43"/>
    <s v="3.64"/>
    <s v="22.00"/>
    <n v="72"/>
    <n v="4200"/>
    <n v="31"/>
    <n v="39"/>
    <n v="18344"/>
  </r>
  <r>
    <n v="-1"/>
    <n v="93"/>
    <s v="mercedes-benz"/>
    <s v="diesel"/>
    <s v="turbo"/>
    <s v="four"/>
    <x v="2"/>
    <s v="rwd"/>
    <s v="front"/>
    <x v="8"/>
    <s v="190.90"/>
    <s v="70.30"/>
    <s v="56.50"/>
    <n v="3515"/>
    <s v="ohc"/>
    <s v="five"/>
    <n v="183"/>
    <s v="idi"/>
    <s v="3.58"/>
    <s v="3.64"/>
    <s v="21.50"/>
    <n v="123"/>
    <n v="4350"/>
    <n v="22"/>
    <n v="25"/>
    <n v="25552"/>
  </r>
  <r>
    <n v="-1"/>
    <n v="93"/>
    <s v="mercedes-benz"/>
    <s v="diesel"/>
    <s v="turbo"/>
    <s v="four"/>
    <x v="3"/>
    <s v="rwd"/>
    <s v="front"/>
    <x v="8"/>
    <s v="190.90"/>
    <s v="70.30"/>
    <s v="58.70"/>
    <n v="3750"/>
    <s v="ohc"/>
    <s v="five"/>
    <n v="183"/>
    <s v="idi"/>
    <s v="3.58"/>
    <s v="3.64"/>
    <s v="21.50"/>
    <n v="123"/>
    <n v="4350"/>
    <n v="22"/>
    <n v="25"/>
    <n v="28248"/>
  </r>
  <r>
    <n v="0"/>
    <n v="93"/>
    <s v="mercedes-benz"/>
    <s v="diesel"/>
    <s v="turbo"/>
    <s v="two"/>
    <x v="4"/>
    <s v="rwd"/>
    <s v="front"/>
    <x v="23"/>
    <s v="187.50"/>
    <s v="70.30"/>
    <s v="54.90"/>
    <n v="3495"/>
    <s v="ohc"/>
    <s v="five"/>
    <n v="183"/>
    <s v="idi"/>
    <s v="3.58"/>
    <s v="3.64"/>
    <s v="21.50"/>
    <n v="123"/>
    <n v="4350"/>
    <n v="22"/>
    <n v="25"/>
    <n v="28176"/>
  </r>
  <r>
    <n v="-1"/>
    <n v="93"/>
    <s v="mercedes-benz"/>
    <s v="diesel"/>
    <s v="turbo"/>
    <s v="four"/>
    <x v="2"/>
    <s v="rwd"/>
    <s v="front"/>
    <x v="24"/>
    <s v="202.60"/>
    <s v="71.70"/>
    <s v="56.30"/>
    <n v="3770"/>
    <s v="ohc"/>
    <s v="five"/>
    <n v="183"/>
    <s v="idi"/>
    <s v="3.58"/>
    <s v="3.64"/>
    <s v="21.50"/>
    <n v="123"/>
    <n v="4350"/>
    <n v="22"/>
    <n v="25"/>
    <n v="31600"/>
  </r>
  <r>
    <n v="-1"/>
    <s v="?"/>
    <s v="mercedes-benz"/>
    <s v="gas"/>
    <s v="std"/>
    <s v="four"/>
    <x v="2"/>
    <s v="rwd"/>
    <s v="front"/>
    <x v="24"/>
    <s v="202.60"/>
    <s v="71.70"/>
    <s v="56.50"/>
    <n v="3740"/>
    <s v="ohcv"/>
    <s v="eight"/>
    <n v="234"/>
    <s v="mpfi"/>
    <s v="3.46"/>
    <s v="3.10"/>
    <s v="8.30"/>
    <n v="155"/>
    <n v="4750"/>
    <n v="16"/>
    <n v="18"/>
    <n v="34184"/>
  </r>
  <r>
    <n v="3"/>
    <n v="142"/>
    <s v="mercedes-benz"/>
    <s v="gas"/>
    <s v="std"/>
    <s v="two"/>
    <x v="0"/>
    <s v="rwd"/>
    <s v="front"/>
    <x v="25"/>
    <s v="180.30"/>
    <s v="70.50"/>
    <s v="50.80"/>
    <n v="3685"/>
    <s v="ohcv"/>
    <s v="eight"/>
    <n v="234"/>
    <s v="mpfi"/>
    <s v="3.46"/>
    <s v="3.10"/>
    <s v="8.30"/>
    <n v="155"/>
    <n v="4750"/>
    <n v="16"/>
    <n v="18"/>
    <n v="35056"/>
  </r>
  <r>
    <n v="0"/>
    <s v="?"/>
    <s v="mercedes-benz"/>
    <s v="gas"/>
    <s v="std"/>
    <s v="four"/>
    <x v="2"/>
    <s v="rwd"/>
    <s v="front"/>
    <x v="26"/>
    <s v="208.10"/>
    <s v="71.70"/>
    <s v="56.70"/>
    <n v="3900"/>
    <s v="ohcv"/>
    <s v="eight"/>
    <n v="308"/>
    <s v="mpfi"/>
    <s v="3.80"/>
    <s v="3.35"/>
    <s v="8.00"/>
    <n v="184"/>
    <n v="4500"/>
    <n v="14"/>
    <n v="16"/>
    <n v="40960"/>
  </r>
  <r>
    <n v="1"/>
    <s v="?"/>
    <s v="mercedes-benz"/>
    <s v="gas"/>
    <s v="std"/>
    <s v="two"/>
    <x v="4"/>
    <s v="rwd"/>
    <s v="front"/>
    <x v="27"/>
    <s v="199.20"/>
    <s v="72.00"/>
    <s v="55.40"/>
    <n v="3715"/>
    <s v="ohcv"/>
    <s v="eight"/>
    <n v="304"/>
    <s v="mpfi"/>
    <s v="3.80"/>
    <s v="3.35"/>
    <s v="8.00"/>
    <n v="184"/>
    <n v="4500"/>
    <n v="14"/>
    <n v="16"/>
    <n v="45400"/>
  </r>
  <r>
    <n v="1"/>
    <s v="?"/>
    <s v="mercury"/>
    <s v="gas"/>
    <s v="turbo"/>
    <s v="two"/>
    <x v="1"/>
    <s v="rwd"/>
    <s v="front"/>
    <x v="28"/>
    <s v="178.40"/>
    <s v="68.00"/>
    <s v="54.80"/>
    <n v="2910"/>
    <s v="ohc"/>
    <s v="four"/>
    <n v="140"/>
    <s v="mpfi"/>
    <s v="3.78"/>
    <s v="3.12"/>
    <s v="8.00"/>
    <n v="175"/>
    <n v="5000"/>
    <n v="19"/>
    <n v="24"/>
    <n v="16503"/>
  </r>
  <r>
    <n v="2"/>
    <n v="161"/>
    <s v="mitsubishi"/>
    <s v="gas"/>
    <s v="std"/>
    <s v="two"/>
    <x v="1"/>
    <s v="fwd"/>
    <s v="front"/>
    <x v="10"/>
    <s v="157.30"/>
    <s v="64.40"/>
    <s v="50.80"/>
    <n v="1918"/>
    <s v="ohc"/>
    <s v="four"/>
    <n v="92"/>
    <s v="2bbl"/>
    <s v="2.97"/>
    <s v="3.23"/>
    <s v="9.40"/>
    <n v="68"/>
    <n v="5500"/>
    <n v="37"/>
    <n v="41"/>
    <n v="5389"/>
  </r>
  <r>
    <n v="2"/>
    <n v="161"/>
    <s v="mitsubishi"/>
    <s v="gas"/>
    <s v="std"/>
    <s v="two"/>
    <x v="1"/>
    <s v="fwd"/>
    <s v="front"/>
    <x v="10"/>
    <s v="157.30"/>
    <s v="64.40"/>
    <s v="50.80"/>
    <n v="1944"/>
    <s v="ohc"/>
    <s v="four"/>
    <n v="92"/>
    <s v="2bbl"/>
    <s v="2.97"/>
    <s v="3.23"/>
    <s v="9.40"/>
    <n v="68"/>
    <n v="5500"/>
    <n v="31"/>
    <n v="38"/>
    <n v="6189"/>
  </r>
  <r>
    <n v="2"/>
    <n v="161"/>
    <s v="mitsubishi"/>
    <s v="gas"/>
    <s v="std"/>
    <s v="two"/>
    <x v="1"/>
    <s v="fwd"/>
    <s v="front"/>
    <x v="10"/>
    <s v="157.30"/>
    <s v="64.40"/>
    <s v="50.80"/>
    <n v="2004"/>
    <s v="ohc"/>
    <s v="four"/>
    <n v="92"/>
    <s v="2bbl"/>
    <s v="2.97"/>
    <s v="3.23"/>
    <s v="9.40"/>
    <n v="68"/>
    <n v="5500"/>
    <n v="31"/>
    <n v="38"/>
    <n v="6669"/>
  </r>
  <r>
    <n v="1"/>
    <n v="161"/>
    <s v="mitsubishi"/>
    <s v="gas"/>
    <s v="turbo"/>
    <s v="two"/>
    <x v="1"/>
    <s v="fwd"/>
    <s v="front"/>
    <x v="29"/>
    <s v="157.30"/>
    <s v="63.80"/>
    <s v="50.80"/>
    <n v="2145"/>
    <s v="ohc"/>
    <s v="four"/>
    <n v="98"/>
    <s v="spdi"/>
    <s v="3.03"/>
    <s v="3.39"/>
    <s v="7.60"/>
    <n v="102"/>
    <n v="5500"/>
    <n v="24"/>
    <n v="30"/>
    <n v="7689"/>
  </r>
  <r>
    <n v="3"/>
    <n v="153"/>
    <s v="mitsubishi"/>
    <s v="gas"/>
    <s v="turbo"/>
    <s v="two"/>
    <x v="1"/>
    <s v="fwd"/>
    <s v="front"/>
    <x v="30"/>
    <s v="173.00"/>
    <s v="65.40"/>
    <s v="49.40"/>
    <n v="2370"/>
    <s v="ohc"/>
    <s v="four"/>
    <n v="110"/>
    <s v="spdi"/>
    <s v="3.17"/>
    <s v="3.46"/>
    <s v="7.50"/>
    <n v="116"/>
    <n v="5500"/>
    <n v="23"/>
    <n v="30"/>
    <n v="9959"/>
  </r>
  <r>
    <n v="3"/>
    <n v="153"/>
    <s v="mitsubishi"/>
    <s v="gas"/>
    <s v="std"/>
    <s v="two"/>
    <x v="1"/>
    <s v="fwd"/>
    <s v="front"/>
    <x v="30"/>
    <s v="173.00"/>
    <s v="65.40"/>
    <s v="49.40"/>
    <n v="2328"/>
    <s v="ohc"/>
    <s v="four"/>
    <n v="122"/>
    <s v="2bbl"/>
    <s v="3.35"/>
    <s v="3.46"/>
    <s v="8.50"/>
    <n v="88"/>
    <n v="5000"/>
    <n v="25"/>
    <n v="32"/>
    <n v="8499"/>
  </r>
  <r>
    <n v="3"/>
    <s v="?"/>
    <s v="mitsubishi"/>
    <s v="gas"/>
    <s v="turbo"/>
    <s v="two"/>
    <x v="1"/>
    <s v="fwd"/>
    <s v="front"/>
    <x v="12"/>
    <s v="173.20"/>
    <s v="66.30"/>
    <s v="50.20"/>
    <n v="2833"/>
    <s v="ohc"/>
    <s v="four"/>
    <n v="156"/>
    <s v="spdi"/>
    <s v="3.58"/>
    <s v="3.86"/>
    <s v="7.00"/>
    <n v="145"/>
    <n v="5000"/>
    <n v="19"/>
    <n v="24"/>
    <n v="12629"/>
  </r>
  <r>
    <n v="3"/>
    <s v="?"/>
    <s v="mitsubishi"/>
    <s v="gas"/>
    <s v="turbo"/>
    <s v="two"/>
    <x v="1"/>
    <s v="fwd"/>
    <s v="front"/>
    <x v="12"/>
    <s v="173.20"/>
    <s v="66.30"/>
    <s v="50.20"/>
    <n v="2921"/>
    <s v="ohc"/>
    <s v="four"/>
    <n v="156"/>
    <s v="spdi"/>
    <s v="3.59"/>
    <s v="3.86"/>
    <s v="7.00"/>
    <n v="145"/>
    <n v="5000"/>
    <n v="19"/>
    <n v="24"/>
    <n v="14869"/>
  </r>
  <r>
    <n v="3"/>
    <s v="?"/>
    <s v="mitsubishi"/>
    <s v="gas"/>
    <s v="turbo"/>
    <s v="two"/>
    <x v="1"/>
    <s v="fwd"/>
    <s v="front"/>
    <x v="12"/>
    <s v="173.20"/>
    <s v="66.30"/>
    <s v="50.20"/>
    <n v="2926"/>
    <s v="ohc"/>
    <s v="four"/>
    <n v="156"/>
    <s v="spdi"/>
    <s v="3.59"/>
    <s v="3.86"/>
    <s v="7.00"/>
    <n v="145"/>
    <n v="5000"/>
    <n v="19"/>
    <n v="24"/>
    <n v="14489"/>
  </r>
  <r>
    <n v="1"/>
    <n v="125"/>
    <s v="mitsubishi"/>
    <s v="gas"/>
    <s v="std"/>
    <s v="four"/>
    <x v="2"/>
    <s v="fwd"/>
    <s v="front"/>
    <x v="30"/>
    <s v="172.40"/>
    <s v="65.40"/>
    <s v="51.60"/>
    <n v="2365"/>
    <s v="ohc"/>
    <s v="four"/>
    <n v="122"/>
    <s v="2bbl"/>
    <s v="3.35"/>
    <s v="3.46"/>
    <s v="8.50"/>
    <n v="88"/>
    <n v="5000"/>
    <n v="25"/>
    <n v="32"/>
    <n v="6989"/>
  </r>
  <r>
    <n v="1"/>
    <n v="125"/>
    <s v="mitsubishi"/>
    <s v="gas"/>
    <s v="std"/>
    <s v="four"/>
    <x v="2"/>
    <s v="fwd"/>
    <s v="front"/>
    <x v="30"/>
    <s v="172.40"/>
    <s v="65.40"/>
    <s v="51.60"/>
    <n v="2405"/>
    <s v="ohc"/>
    <s v="four"/>
    <n v="122"/>
    <s v="2bbl"/>
    <s v="3.35"/>
    <s v="3.46"/>
    <s v="8.50"/>
    <n v="88"/>
    <n v="5000"/>
    <n v="25"/>
    <n v="32"/>
    <n v="8189"/>
  </r>
  <r>
    <n v="1"/>
    <n v="125"/>
    <s v="mitsubishi"/>
    <s v="gas"/>
    <s v="turbo"/>
    <s v="four"/>
    <x v="2"/>
    <s v="fwd"/>
    <s v="front"/>
    <x v="30"/>
    <s v="172.40"/>
    <s v="65.40"/>
    <s v="51.60"/>
    <n v="2403"/>
    <s v="ohc"/>
    <s v="four"/>
    <n v="110"/>
    <s v="spdi"/>
    <s v="3.17"/>
    <s v="3.46"/>
    <s v="7.50"/>
    <n v="116"/>
    <n v="5500"/>
    <n v="23"/>
    <n v="30"/>
    <n v="9279"/>
  </r>
  <r>
    <n v="-1"/>
    <n v="137"/>
    <s v="mitsubishi"/>
    <s v="gas"/>
    <s v="std"/>
    <s v="four"/>
    <x v="2"/>
    <s v="fwd"/>
    <s v="front"/>
    <x v="30"/>
    <s v="172.40"/>
    <s v="65.40"/>
    <s v="51.60"/>
    <n v="2403"/>
    <s v="ohc"/>
    <s v="four"/>
    <n v="110"/>
    <s v="spdi"/>
    <s v="3.17"/>
    <s v="3.46"/>
    <s v="7.50"/>
    <n v="116"/>
    <n v="5500"/>
    <n v="23"/>
    <n v="30"/>
    <n v="9279"/>
  </r>
  <r>
    <n v="1"/>
    <n v="128"/>
    <s v="nissan"/>
    <s v="gas"/>
    <s v="std"/>
    <s v="two"/>
    <x v="2"/>
    <s v="fwd"/>
    <s v="front"/>
    <x v="1"/>
    <s v="165.30"/>
    <s v="63.80"/>
    <s v="54.50"/>
    <n v="1889"/>
    <s v="ohc"/>
    <s v="four"/>
    <n v="97"/>
    <s v="2bbl"/>
    <s v="3.15"/>
    <s v="3.29"/>
    <s v="9.40"/>
    <n v="69"/>
    <n v="5200"/>
    <n v="31"/>
    <n v="37"/>
    <n v="5499"/>
  </r>
  <r>
    <n v="1"/>
    <n v="128"/>
    <s v="nissan"/>
    <s v="diesel"/>
    <s v="std"/>
    <s v="two"/>
    <x v="2"/>
    <s v="fwd"/>
    <s v="front"/>
    <x v="1"/>
    <s v="165.30"/>
    <s v="63.80"/>
    <s v="54.50"/>
    <n v="2017"/>
    <s v="ohc"/>
    <s v="four"/>
    <n v="103"/>
    <s v="idi"/>
    <s v="2.99"/>
    <s v="3.47"/>
    <s v="21.90"/>
    <n v="55"/>
    <n v="4800"/>
    <n v="45"/>
    <n v="50"/>
    <n v="7099"/>
  </r>
  <r>
    <n v="1"/>
    <n v="128"/>
    <s v="nissan"/>
    <s v="gas"/>
    <s v="std"/>
    <s v="two"/>
    <x v="2"/>
    <s v="fwd"/>
    <s v="front"/>
    <x v="1"/>
    <s v="165.30"/>
    <s v="63.80"/>
    <s v="54.50"/>
    <n v="1918"/>
    <s v="ohc"/>
    <s v="four"/>
    <n v="97"/>
    <s v="2bbl"/>
    <s v="3.15"/>
    <s v="3.29"/>
    <s v="9.40"/>
    <n v="69"/>
    <n v="5200"/>
    <n v="31"/>
    <n v="37"/>
    <n v="6649"/>
  </r>
  <r>
    <n v="1"/>
    <n v="122"/>
    <s v="nissan"/>
    <s v="gas"/>
    <s v="std"/>
    <s v="four"/>
    <x v="2"/>
    <s v="fwd"/>
    <s v="front"/>
    <x v="1"/>
    <s v="165.30"/>
    <s v="63.80"/>
    <s v="54.50"/>
    <n v="1938"/>
    <s v="ohc"/>
    <s v="four"/>
    <n v="97"/>
    <s v="2bbl"/>
    <s v="3.15"/>
    <s v="3.29"/>
    <s v="9.40"/>
    <n v="69"/>
    <n v="5200"/>
    <n v="31"/>
    <n v="37"/>
    <n v="6849"/>
  </r>
  <r>
    <n v="1"/>
    <n v="103"/>
    <s v="nissan"/>
    <s v="gas"/>
    <s v="std"/>
    <s v="four"/>
    <x v="3"/>
    <s v="fwd"/>
    <s v="front"/>
    <x v="1"/>
    <s v="170.20"/>
    <s v="63.80"/>
    <s v="53.50"/>
    <n v="2024"/>
    <s v="ohc"/>
    <s v="four"/>
    <n v="97"/>
    <s v="2bbl"/>
    <s v="3.15"/>
    <s v="3.29"/>
    <s v="9.40"/>
    <n v="69"/>
    <n v="5200"/>
    <n v="31"/>
    <n v="37"/>
    <n v="7349"/>
  </r>
  <r>
    <n v="1"/>
    <n v="128"/>
    <s v="nissan"/>
    <s v="gas"/>
    <s v="std"/>
    <s v="two"/>
    <x v="2"/>
    <s v="fwd"/>
    <s v="front"/>
    <x v="1"/>
    <s v="165.30"/>
    <s v="63.80"/>
    <s v="54.50"/>
    <n v="1951"/>
    <s v="ohc"/>
    <s v="four"/>
    <n v="97"/>
    <s v="2bbl"/>
    <s v="3.15"/>
    <s v="3.29"/>
    <s v="9.40"/>
    <n v="69"/>
    <n v="5200"/>
    <n v="31"/>
    <n v="37"/>
    <n v="7299"/>
  </r>
  <r>
    <n v="1"/>
    <n v="128"/>
    <s v="nissan"/>
    <s v="gas"/>
    <s v="std"/>
    <s v="two"/>
    <x v="1"/>
    <s v="fwd"/>
    <s v="front"/>
    <x v="1"/>
    <s v="165.60"/>
    <s v="63.80"/>
    <s v="53.30"/>
    <n v="2028"/>
    <s v="ohc"/>
    <s v="four"/>
    <n v="97"/>
    <s v="2bbl"/>
    <s v="3.15"/>
    <s v="3.29"/>
    <s v="9.40"/>
    <n v="69"/>
    <n v="5200"/>
    <n v="31"/>
    <n v="37"/>
    <n v="7799"/>
  </r>
  <r>
    <n v="1"/>
    <n v="122"/>
    <s v="nissan"/>
    <s v="gas"/>
    <s v="std"/>
    <s v="four"/>
    <x v="2"/>
    <s v="fwd"/>
    <s v="front"/>
    <x v="1"/>
    <s v="165.30"/>
    <s v="63.80"/>
    <s v="54.50"/>
    <n v="1971"/>
    <s v="ohc"/>
    <s v="four"/>
    <n v="97"/>
    <s v="2bbl"/>
    <s v="3.15"/>
    <s v="3.29"/>
    <s v="9.40"/>
    <n v="69"/>
    <n v="5200"/>
    <n v="31"/>
    <n v="37"/>
    <n v="7499"/>
  </r>
  <r>
    <n v="1"/>
    <n v="103"/>
    <s v="nissan"/>
    <s v="gas"/>
    <s v="std"/>
    <s v="four"/>
    <x v="3"/>
    <s v="fwd"/>
    <s v="front"/>
    <x v="1"/>
    <s v="170.20"/>
    <s v="63.80"/>
    <s v="53.50"/>
    <n v="2037"/>
    <s v="ohc"/>
    <s v="four"/>
    <n v="97"/>
    <s v="2bbl"/>
    <s v="3.15"/>
    <s v="3.29"/>
    <s v="9.40"/>
    <n v="69"/>
    <n v="5200"/>
    <n v="31"/>
    <n v="37"/>
    <n v="7999"/>
  </r>
  <r>
    <n v="2"/>
    <n v="168"/>
    <s v="nissan"/>
    <s v="gas"/>
    <s v="std"/>
    <s v="two"/>
    <x v="4"/>
    <s v="fwd"/>
    <s v="front"/>
    <x v="31"/>
    <s v="162.40"/>
    <s v="63.80"/>
    <s v="53.30"/>
    <n v="2008"/>
    <s v="ohc"/>
    <s v="four"/>
    <n v="97"/>
    <s v="2bbl"/>
    <s v="3.15"/>
    <s v="3.29"/>
    <s v="9.40"/>
    <n v="69"/>
    <n v="5200"/>
    <n v="31"/>
    <n v="37"/>
    <n v="8249"/>
  </r>
  <r>
    <n v="0"/>
    <n v="106"/>
    <s v="nissan"/>
    <s v="gas"/>
    <s v="std"/>
    <s v="four"/>
    <x v="1"/>
    <s v="fwd"/>
    <s v="front"/>
    <x v="32"/>
    <s v="173.40"/>
    <s v="65.20"/>
    <s v="54.70"/>
    <n v="2324"/>
    <s v="ohc"/>
    <s v="four"/>
    <n v="120"/>
    <s v="2bbl"/>
    <s v="3.33"/>
    <s v="3.47"/>
    <s v="8.50"/>
    <n v="97"/>
    <n v="5200"/>
    <n v="27"/>
    <n v="34"/>
    <n v="8949"/>
  </r>
  <r>
    <n v="0"/>
    <n v="106"/>
    <s v="nissan"/>
    <s v="gas"/>
    <s v="std"/>
    <s v="four"/>
    <x v="2"/>
    <s v="fwd"/>
    <s v="front"/>
    <x v="32"/>
    <s v="173.40"/>
    <s v="65.20"/>
    <s v="54.70"/>
    <n v="2302"/>
    <s v="ohc"/>
    <s v="four"/>
    <n v="120"/>
    <s v="2bbl"/>
    <s v="3.33"/>
    <s v="3.47"/>
    <s v="8.50"/>
    <n v="97"/>
    <n v="5200"/>
    <n v="27"/>
    <n v="34"/>
    <n v="9549"/>
  </r>
  <r>
    <n v="0"/>
    <n v="128"/>
    <s v="nissan"/>
    <s v="gas"/>
    <s v="std"/>
    <s v="four"/>
    <x v="2"/>
    <s v="fwd"/>
    <s v="front"/>
    <x v="33"/>
    <s v="181.70"/>
    <s v="66.50"/>
    <s v="55.10"/>
    <n v="3095"/>
    <s v="ohcv"/>
    <s v="six"/>
    <n v="181"/>
    <s v="mpfi"/>
    <s v="3.43"/>
    <s v="3.27"/>
    <s v="9.00"/>
    <n v="152"/>
    <n v="5200"/>
    <n v="17"/>
    <n v="22"/>
    <n v="13499"/>
  </r>
  <r>
    <n v="0"/>
    <n v="108"/>
    <s v="nissan"/>
    <s v="gas"/>
    <s v="std"/>
    <s v="four"/>
    <x v="3"/>
    <s v="fwd"/>
    <s v="front"/>
    <x v="33"/>
    <s v="184.60"/>
    <s v="66.50"/>
    <s v="56.10"/>
    <n v="3296"/>
    <s v="ohcv"/>
    <s v="six"/>
    <n v="181"/>
    <s v="mpfi"/>
    <s v="3.43"/>
    <s v="3.27"/>
    <s v="9.00"/>
    <n v="152"/>
    <n v="5200"/>
    <n v="17"/>
    <n v="22"/>
    <n v="14399"/>
  </r>
  <r>
    <n v="0"/>
    <n v="108"/>
    <s v="nissan"/>
    <s v="gas"/>
    <s v="std"/>
    <s v="four"/>
    <x v="2"/>
    <s v="fwd"/>
    <s v="front"/>
    <x v="33"/>
    <s v="184.60"/>
    <s v="66.50"/>
    <s v="55.10"/>
    <n v="3060"/>
    <s v="ohcv"/>
    <s v="six"/>
    <n v="181"/>
    <s v="mpfi"/>
    <s v="3.43"/>
    <s v="3.27"/>
    <s v="9.00"/>
    <n v="152"/>
    <n v="5200"/>
    <n v="19"/>
    <n v="25"/>
    <n v="13499"/>
  </r>
  <r>
    <n v="3"/>
    <n v="194"/>
    <s v="nissan"/>
    <s v="gas"/>
    <s v="std"/>
    <s v="two"/>
    <x v="1"/>
    <s v="rwd"/>
    <s v="front"/>
    <x v="34"/>
    <s v="170.70"/>
    <s v="67.90"/>
    <s v="49.70"/>
    <n v="3071"/>
    <s v="ohcv"/>
    <s v="six"/>
    <n v="181"/>
    <s v="mpfi"/>
    <s v="3.43"/>
    <s v="3.27"/>
    <s v="9.00"/>
    <n v="160"/>
    <n v="5200"/>
    <n v="19"/>
    <n v="25"/>
    <n v="17199"/>
  </r>
  <r>
    <n v="3"/>
    <n v="194"/>
    <s v="nissan"/>
    <s v="gas"/>
    <s v="turbo"/>
    <s v="two"/>
    <x v="1"/>
    <s v="rwd"/>
    <s v="front"/>
    <x v="34"/>
    <s v="170.70"/>
    <s v="67.90"/>
    <s v="49.70"/>
    <n v="3139"/>
    <s v="ohcv"/>
    <s v="six"/>
    <n v="181"/>
    <s v="mpfi"/>
    <s v="3.43"/>
    <s v="3.27"/>
    <s v="7.80"/>
    <n v="200"/>
    <n v="5200"/>
    <n v="17"/>
    <n v="23"/>
    <n v="19699"/>
  </r>
  <r>
    <n v="1"/>
    <n v="231"/>
    <s v="nissan"/>
    <s v="gas"/>
    <s v="std"/>
    <s v="two"/>
    <x v="1"/>
    <s v="rwd"/>
    <s v="front"/>
    <x v="35"/>
    <s v="178.50"/>
    <s v="67.90"/>
    <s v="49.70"/>
    <n v="3139"/>
    <s v="ohcv"/>
    <s v="six"/>
    <n v="181"/>
    <s v="mpfi"/>
    <s v="3.43"/>
    <s v="3.27"/>
    <s v="9.00"/>
    <n v="160"/>
    <n v="5200"/>
    <n v="19"/>
    <n v="25"/>
    <n v="18399"/>
  </r>
  <r>
    <n v="0"/>
    <n v="161"/>
    <s v="peugot"/>
    <s v="gas"/>
    <s v="std"/>
    <s v="four"/>
    <x v="2"/>
    <s v="rwd"/>
    <s v="front"/>
    <x v="36"/>
    <s v="186.70"/>
    <s v="68.40"/>
    <s v="56.70"/>
    <n v="3020"/>
    <s v="l"/>
    <s v="four"/>
    <n v="120"/>
    <s v="mpfi"/>
    <s v="3.46"/>
    <s v="3.19"/>
    <s v="8.40"/>
    <n v="97"/>
    <n v="5000"/>
    <n v="19"/>
    <n v="24"/>
    <n v="11900"/>
  </r>
  <r>
    <n v="0"/>
    <n v="161"/>
    <s v="peugot"/>
    <s v="diesel"/>
    <s v="turbo"/>
    <s v="four"/>
    <x v="2"/>
    <s v="rwd"/>
    <s v="front"/>
    <x v="36"/>
    <s v="186.70"/>
    <s v="68.40"/>
    <s v="56.70"/>
    <n v="3197"/>
    <s v="l"/>
    <s v="four"/>
    <n v="152"/>
    <s v="idi"/>
    <s v="3.70"/>
    <s v="3.52"/>
    <s v="21.00"/>
    <n v="95"/>
    <n v="4150"/>
    <n v="28"/>
    <n v="33"/>
    <n v="13200"/>
  </r>
  <r>
    <n v="0"/>
    <s v="?"/>
    <s v="peugot"/>
    <s v="gas"/>
    <s v="std"/>
    <s v="four"/>
    <x v="3"/>
    <s v="rwd"/>
    <s v="front"/>
    <x v="37"/>
    <s v="198.90"/>
    <s v="68.40"/>
    <s v="58.70"/>
    <n v="3230"/>
    <s v="l"/>
    <s v="four"/>
    <n v="120"/>
    <s v="mpfi"/>
    <s v="3.46"/>
    <s v="3.19"/>
    <s v="8.40"/>
    <n v="97"/>
    <n v="5000"/>
    <n v="19"/>
    <n v="24"/>
    <n v="12440"/>
  </r>
  <r>
    <n v="0"/>
    <s v="?"/>
    <s v="peugot"/>
    <s v="diesel"/>
    <s v="turbo"/>
    <s v="four"/>
    <x v="3"/>
    <s v="rwd"/>
    <s v="front"/>
    <x v="37"/>
    <s v="198.90"/>
    <s v="68.40"/>
    <s v="58.70"/>
    <n v="3430"/>
    <s v="l"/>
    <s v="four"/>
    <n v="152"/>
    <s v="idi"/>
    <s v="3.70"/>
    <s v="3.52"/>
    <s v="21.00"/>
    <n v="95"/>
    <n v="4150"/>
    <n v="25"/>
    <n v="25"/>
    <n v="13860"/>
  </r>
  <r>
    <n v="0"/>
    <n v="161"/>
    <s v="peugot"/>
    <s v="gas"/>
    <s v="std"/>
    <s v="four"/>
    <x v="2"/>
    <s v="rwd"/>
    <s v="front"/>
    <x v="36"/>
    <s v="186.70"/>
    <s v="68.40"/>
    <s v="56.70"/>
    <n v="3075"/>
    <s v="l"/>
    <s v="four"/>
    <n v="120"/>
    <s v="mpfi"/>
    <s v="3.46"/>
    <s v="2.19"/>
    <s v="8.40"/>
    <n v="95"/>
    <n v="5000"/>
    <n v="19"/>
    <n v="24"/>
    <n v="15580"/>
  </r>
  <r>
    <n v="0"/>
    <n v="161"/>
    <s v="peugot"/>
    <s v="diesel"/>
    <s v="turbo"/>
    <s v="four"/>
    <x v="2"/>
    <s v="rwd"/>
    <s v="front"/>
    <x v="36"/>
    <s v="186.70"/>
    <s v="68.40"/>
    <s v="56.70"/>
    <n v="3252"/>
    <s v="l"/>
    <s v="four"/>
    <n v="152"/>
    <s v="idi"/>
    <s v="3.70"/>
    <s v="3.52"/>
    <s v="21.00"/>
    <n v="95"/>
    <n v="4150"/>
    <n v="28"/>
    <n v="33"/>
    <n v="16900"/>
  </r>
  <r>
    <n v="0"/>
    <s v="?"/>
    <s v="peugot"/>
    <s v="gas"/>
    <s v="std"/>
    <s v="four"/>
    <x v="3"/>
    <s v="rwd"/>
    <s v="front"/>
    <x v="37"/>
    <s v="198.90"/>
    <s v="68.40"/>
    <s v="56.70"/>
    <n v="3285"/>
    <s v="l"/>
    <s v="four"/>
    <n v="120"/>
    <s v="mpfi"/>
    <s v="3.46"/>
    <s v="2.19"/>
    <s v="8.40"/>
    <n v="95"/>
    <n v="5000"/>
    <n v="19"/>
    <n v="24"/>
    <n v="16695"/>
  </r>
  <r>
    <n v="0"/>
    <s v="?"/>
    <s v="peugot"/>
    <s v="diesel"/>
    <s v="turbo"/>
    <s v="four"/>
    <x v="3"/>
    <s v="rwd"/>
    <s v="front"/>
    <x v="37"/>
    <s v="198.90"/>
    <s v="68.40"/>
    <s v="58.70"/>
    <n v="3485"/>
    <s v="l"/>
    <s v="four"/>
    <n v="152"/>
    <s v="idi"/>
    <s v="3.70"/>
    <s v="3.52"/>
    <s v="21.00"/>
    <n v="95"/>
    <n v="4150"/>
    <n v="25"/>
    <n v="25"/>
    <n v="17075"/>
  </r>
  <r>
    <n v="0"/>
    <n v="161"/>
    <s v="peugot"/>
    <s v="gas"/>
    <s v="std"/>
    <s v="four"/>
    <x v="2"/>
    <s v="rwd"/>
    <s v="front"/>
    <x v="36"/>
    <s v="186.70"/>
    <s v="68.40"/>
    <s v="56.70"/>
    <n v="3075"/>
    <s v="l"/>
    <s v="four"/>
    <n v="120"/>
    <s v="mpfi"/>
    <s v="3.46"/>
    <s v="3.19"/>
    <s v="8.40"/>
    <n v="97"/>
    <n v="5000"/>
    <n v="19"/>
    <n v="24"/>
    <n v="16630"/>
  </r>
  <r>
    <n v="0"/>
    <n v="161"/>
    <s v="peugot"/>
    <s v="diesel"/>
    <s v="turbo"/>
    <s v="four"/>
    <x v="2"/>
    <s v="rwd"/>
    <s v="front"/>
    <x v="36"/>
    <s v="186.70"/>
    <s v="68.40"/>
    <s v="56.70"/>
    <n v="3252"/>
    <s v="l"/>
    <s v="four"/>
    <n v="152"/>
    <s v="idi"/>
    <s v="3.70"/>
    <s v="3.52"/>
    <s v="21.00"/>
    <n v="95"/>
    <n v="4150"/>
    <n v="28"/>
    <n v="33"/>
    <n v="17950"/>
  </r>
  <r>
    <n v="0"/>
    <n v="161"/>
    <s v="peugot"/>
    <s v="gas"/>
    <s v="turbo"/>
    <s v="four"/>
    <x v="2"/>
    <s v="rwd"/>
    <s v="front"/>
    <x v="38"/>
    <s v="186.70"/>
    <s v="68.30"/>
    <s v="56.00"/>
    <n v="3130"/>
    <s v="l"/>
    <s v="four"/>
    <n v="134"/>
    <s v="mpfi"/>
    <s v="3.61"/>
    <s v="3.21"/>
    <s v="7.00"/>
    <n v="142"/>
    <n v="5600"/>
    <n v="18"/>
    <n v="24"/>
    <n v="18150"/>
  </r>
  <r>
    <n v="1"/>
    <n v="119"/>
    <s v="plymouth"/>
    <s v="gas"/>
    <s v="std"/>
    <s v="two"/>
    <x v="1"/>
    <s v="fwd"/>
    <s v="front"/>
    <x v="10"/>
    <s v="157.30"/>
    <s v="63.80"/>
    <s v="50.80"/>
    <n v="1918"/>
    <s v="ohc"/>
    <s v="four"/>
    <n v="90"/>
    <s v="2bbl"/>
    <s v="2.97"/>
    <s v="3.23"/>
    <s v="9.40"/>
    <n v="68"/>
    <n v="5500"/>
    <n v="37"/>
    <n v="41"/>
    <n v="5572"/>
  </r>
  <r>
    <n v="1"/>
    <n v="119"/>
    <s v="plymouth"/>
    <s v="gas"/>
    <s v="turbo"/>
    <s v="two"/>
    <x v="1"/>
    <s v="fwd"/>
    <s v="front"/>
    <x v="10"/>
    <s v="157.30"/>
    <s v="63.80"/>
    <s v="50.80"/>
    <n v="2128"/>
    <s v="ohc"/>
    <s v="four"/>
    <n v="98"/>
    <s v="spdi"/>
    <s v="3.03"/>
    <s v="3.39"/>
    <s v="7.60"/>
    <n v="102"/>
    <n v="5500"/>
    <n v="24"/>
    <n v="30"/>
    <n v="7957"/>
  </r>
  <r>
    <n v="1"/>
    <n v="154"/>
    <s v="plymouth"/>
    <s v="gas"/>
    <s v="std"/>
    <s v="four"/>
    <x v="1"/>
    <s v="fwd"/>
    <s v="front"/>
    <x v="10"/>
    <s v="157.30"/>
    <s v="63.80"/>
    <s v="50.60"/>
    <n v="1967"/>
    <s v="ohc"/>
    <s v="four"/>
    <n v="90"/>
    <s v="2bbl"/>
    <s v="2.97"/>
    <s v="3.23"/>
    <s v="9.40"/>
    <n v="68"/>
    <n v="5500"/>
    <n v="31"/>
    <n v="38"/>
    <n v="6229"/>
  </r>
  <r>
    <n v="1"/>
    <n v="154"/>
    <s v="plymouth"/>
    <s v="gas"/>
    <s v="std"/>
    <s v="four"/>
    <x v="2"/>
    <s v="fwd"/>
    <s v="front"/>
    <x v="10"/>
    <s v="167.30"/>
    <s v="63.80"/>
    <s v="50.80"/>
    <n v="1989"/>
    <s v="ohc"/>
    <s v="four"/>
    <n v="90"/>
    <s v="2bbl"/>
    <s v="2.97"/>
    <s v="3.23"/>
    <s v="9.40"/>
    <n v="68"/>
    <n v="5500"/>
    <n v="31"/>
    <n v="38"/>
    <n v="6692"/>
  </r>
  <r>
    <n v="1"/>
    <n v="154"/>
    <s v="plymouth"/>
    <s v="gas"/>
    <s v="std"/>
    <s v="four"/>
    <x v="2"/>
    <s v="fwd"/>
    <s v="front"/>
    <x v="10"/>
    <s v="167.30"/>
    <s v="63.80"/>
    <s v="50.80"/>
    <n v="2191"/>
    <s v="ohc"/>
    <s v="four"/>
    <n v="98"/>
    <s v="2bbl"/>
    <s v="2.97"/>
    <s v="3.23"/>
    <s v="9.40"/>
    <n v="68"/>
    <n v="5500"/>
    <n v="31"/>
    <n v="38"/>
    <n v="7609"/>
  </r>
  <r>
    <n v="-1"/>
    <n v="74"/>
    <s v="plymouth"/>
    <s v="gas"/>
    <s v="std"/>
    <s v="four"/>
    <x v="3"/>
    <s v="fwd"/>
    <s v="front"/>
    <x v="11"/>
    <s v="174.60"/>
    <s v="64.60"/>
    <s v="59.80"/>
    <n v="2535"/>
    <s v="ohc"/>
    <s v="four"/>
    <n v="122"/>
    <s v="2bbl"/>
    <s v="3.35"/>
    <s v="3.46"/>
    <s v="8.50"/>
    <n v="88"/>
    <n v="5000"/>
    <n v="24"/>
    <n v="30"/>
    <n v="8921"/>
  </r>
  <r>
    <n v="3"/>
    <s v="?"/>
    <s v="plymouth"/>
    <s v="gas"/>
    <s v="turbo"/>
    <s v="two"/>
    <x v="1"/>
    <s v="rwd"/>
    <s v="front"/>
    <x v="12"/>
    <s v="173.20"/>
    <s v="66.30"/>
    <s v="50.20"/>
    <n v="2818"/>
    <s v="ohc"/>
    <s v="four"/>
    <n v="156"/>
    <s v="spdi"/>
    <s v="3.59"/>
    <s v="3.86"/>
    <s v="7.00"/>
    <n v="145"/>
    <n v="5000"/>
    <n v="19"/>
    <n v="24"/>
    <n v="12764"/>
  </r>
  <r>
    <n v="3"/>
    <n v="186"/>
    <s v="porsche"/>
    <s v="gas"/>
    <s v="std"/>
    <s v="two"/>
    <x v="1"/>
    <s v="rwd"/>
    <s v="front"/>
    <x v="1"/>
    <s v="168.90"/>
    <s v="68.30"/>
    <s v="50.20"/>
    <n v="2778"/>
    <s v="ohc"/>
    <s v="four"/>
    <n v="151"/>
    <s v="mpfi"/>
    <s v="3.94"/>
    <s v="3.11"/>
    <s v="9.50"/>
    <n v="143"/>
    <n v="5500"/>
    <n v="19"/>
    <n v="27"/>
    <n v="22018"/>
  </r>
  <r>
    <n v="3"/>
    <s v="?"/>
    <s v="porsche"/>
    <s v="gas"/>
    <s v="std"/>
    <s v="two"/>
    <x v="4"/>
    <s v="rwd"/>
    <s v="rear"/>
    <x v="39"/>
    <s v="168.90"/>
    <s v="65.00"/>
    <s v="51.60"/>
    <n v="2756"/>
    <s v="ohcf"/>
    <s v="six"/>
    <n v="194"/>
    <s v="mpfi"/>
    <s v="3.74"/>
    <s v="2.90"/>
    <s v="9.50"/>
    <n v="207"/>
    <n v="5900"/>
    <n v="17"/>
    <n v="25"/>
    <n v="32528"/>
  </r>
  <r>
    <n v="3"/>
    <s v="?"/>
    <s v="porsche"/>
    <s v="gas"/>
    <s v="std"/>
    <s v="two"/>
    <x v="4"/>
    <s v="rwd"/>
    <s v="rear"/>
    <x v="39"/>
    <s v="168.90"/>
    <s v="65.00"/>
    <s v="51.60"/>
    <n v="2756"/>
    <s v="ohcf"/>
    <s v="six"/>
    <n v="194"/>
    <s v="mpfi"/>
    <s v="3.74"/>
    <s v="2.90"/>
    <s v="9.50"/>
    <n v="207"/>
    <n v="5900"/>
    <n v="17"/>
    <n v="25"/>
    <n v="34028"/>
  </r>
  <r>
    <n v="3"/>
    <s v="?"/>
    <s v="porsche"/>
    <s v="gas"/>
    <s v="std"/>
    <s v="two"/>
    <x v="0"/>
    <s v="rwd"/>
    <s v="rear"/>
    <x v="39"/>
    <s v="168.90"/>
    <s v="65.00"/>
    <s v="51.60"/>
    <n v="2800"/>
    <s v="ohcf"/>
    <s v="six"/>
    <n v="194"/>
    <s v="mpfi"/>
    <s v="3.74"/>
    <s v="2.90"/>
    <s v="9.50"/>
    <n v="207"/>
    <n v="5900"/>
    <n v="17"/>
    <n v="25"/>
    <n v="37028"/>
  </r>
  <r>
    <n v="1"/>
    <s v="?"/>
    <s v="porsche"/>
    <s v="gas"/>
    <s v="std"/>
    <s v="two"/>
    <x v="1"/>
    <s v="rwd"/>
    <s v="front"/>
    <x v="40"/>
    <s v="175.70"/>
    <s v="72.30"/>
    <s v="50.50"/>
    <n v="3366"/>
    <s v="dohcv"/>
    <s v="eight"/>
    <n v="203"/>
    <s v="mpfi"/>
    <s v="3.94"/>
    <s v="3.11"/>
    <s v="10.00"/>
    <n v="288"/>
    <n v="5750"/>
    <n v="17"/>
    <n v="28"/>
    <s v="?"/>
  </r>
  <r>
    <n v="0"/>
    <s v="?"/>
    <s v="renault"/>
    <s v="gas"/>
    <s v="std"/>
    <s v="four"/>
    <x v="3"/>
    <s v="fwd"/>
    <s v="front"/>
    <x v="41"/>
    <s v="181.50"/>
    <s v="66.50"/>
    <s v="55.20"/>
    <n v="2579"/>
    <s v="ohc"/>
    <s v="four"/>
    <n v="132"/>
    <s v="mpfi"/>
    <s v="3.46"/>
    <s v="3.90"/>
    <s v="8.70"/>
    <s v="?"/>
    <s v="?"/>
    <n v="23"/>
    <n v="31"/>
    <n v="9295"/>
  </r>
  <r>
    <n v="2"/>
    <s v="?"/>
    <s v="renault"/>
    <s v="gas"/>
    <s v="std"/>
    <s v="two"/>
    <x v="1"/>
    <s v="fwd"/>
    <s v="front"/>
    <x v="41"/>
    <s v="176.80"/>
    <s v="66.60"/>
    <s v="50.50"/>
    <n v="2460"/>
    <s v="ohc"/>
    <s v="four"/>
    <n v="132"/>
    <s v="mpfi"/>
    <s v="3.46"/>
    <s v="3.90"/>
    <s v="8.70"/>
    <s v="?"/>
    <s v="?"/>
    <n v="23"/>
    <n v="31"/>
    <n v="9895"/>
  </r>
  <r>
    <n v="3"/>
    <n v="150"/>
    <s v="saab"/>
    <s v="gas"/>
    <s v="std"/>
    <s v="two"/>
    <x v="1"/>
    <s v="fwd"/>
    <s v="front"/>
    <x v="42"/>
    <s v="186.60"/>
    <s v="66.50"/>
    <s v="56.10"/>
    <n v="2658"/>
    <s v="ohc"/>
    <s v="four"/>
    <n v="121"/>
    <s v="mpfi"/>
    <s v="3.54"/>
    <s v="3.07"/>
    <s v="9.31"/>
    <n v="110"/>
    <n v="5250"/>
    <n v="21"/>
    <n v="28"/>
    <n v="11850"/>
  </r>
  <r>
    <n v="2"/>
    <n v="104"/>
    <s v="saab"/>
    <s v="gas"/>
    <s v="std"/>
    <s v="four"/>
    <x v="2"/>
    <s v="fwd"/>
    <s v="front"/>
    <x v="42"/>
    <s v="186.60"/>
    <s v="66.50"/>
    <s v="56.10"/>
    <n v="2695"/>
    <s v="ohc"/>
    <s v="four"/>
    <n v="121"/>
    <s v="mpfi"/>
    <s v="3.54"/>
    <s v="3.07"/>
    <s v="9.30"/>
    <n v="110"/>
    <n v="5250"/>
    <n v="21"/>
    <n v="28"/>
    <n v="12170"/>
  </r>
  <r>
    <n v="3"/>
    <n v="150"/>
    <s v="saab"/>
    <s v="gas"/>
    <s v="std"/>
    <s v="two"/>
    <x v="1"/>
    <s v="fwd"/>
    <s v="front"/>
    <x v="42"/>
    <s v="186.60"/>
    <s v="66.50"/>
    <s v="56.10"/>
    <n v="2707"/>
    <s v="ohc"/>
    <s v="four"/>
    <n v="121"/>
    <s v="mpfi"/>
    <s v="2.54"/>
    <s v="2.07"/>
    <s v="9.30"/>
    <n v="110"/>
    <n v="5250"/>
    <n v="21"/>
    <n v="28"/>
    <n v="15040"/>
  </r>
  <r>
    <n v="2"/>
    <n v="104"/>
    <s v="saab"/>
    <s v="gas"/>
    <s v="std"/>
    <s v="four"/>
    <x v="2"/>
    <s v="fwd"/>
    <s v="front"/>
    <x v="42"/>
    <s v="186.60"/>
    <s v="66.50"/>
    <s v="56.10"/>
    <n v="2758"/>
    <s v="ohc"/>
    <s v="four"/>
    <n v="121"/>
    <s v="mpfi"/>
    <s v="3.54"/>
    <s v="3.07"/>
    <s v="9.30"/>
    <n v="110"/>
    <n v="5250"/>
    <n v="21"/>
    <n v="28"/>
    <n v="15510"/>
  </r>
  <r>
    <n v="3"/>
    <n v="150"/>
    <s v="saab"/>
    <s v="gas"/>
    <s v="turbo"/>
    <s v="two"/>
    <x v="1"/>
    <s v="fwd"/>
    <s v="front"/>
    <x v="42"/>
    <s v="186.60"/>
    <s v="66.50"/>
    <s v="56.10"/>
    <n v="2808"/>
    <s v="dohc"/>
    <s v="four"/>
    <n v="121"/>
    <s v="mpfi"/>
    <s v="3.54"/>
    <s v="3.07"/>
    <s v="9.00"/>
    <n v="160"/>
    <n v="5500"/>
    <n v="19"/>
    <n v="26"/>
    <n v="18150"/>
  </r>
  <r>
    <n v="2"/>
    <n v="104"/>
    <s v="saab"/>
    <s v="gas"/>
    <s v="turbo"/>
    <s v="four"/>
    <x v="2"/>
    <s v="fwd"/>
    <s v="front"/>
    <x v="42"/>
    <s v="186.60"/>
    <s v="66.50"/>
    <s v="56.10"/>
    <n v="2847"/>
    <s v="dohc"/>
    <s v="four"/>
    <n v="121"/>
    <s v="mpfi"/>
    <s v="3.54"/>
    <s v="3.07"/>
    <s v="9.00"/>
    <n v="160"/>
    <n v="5500"/>
    <n v="19"/>
    <n v="26"/>
    <n v="18620"/>
  </r>
  <r>
    <n v="2"/>
    <n v="83"/>
    <s v="subaru"/>
    <s v="gas"/>
    <s v="std"/>
    <s v="two"/>
    <x v="1"/>
    <s v="fwd"/>
    <s v="front"/>
    <x v="10"/>
    <s v="156.90"/>
    <s v="63.40"/>
    <s v="53.70"/>
    <n v="2050"/>
    <s v="ohcf"/>
    <s v="four"/>
    <n v="97"/>
    <s v="2bbl"/>
    <s v="3.62"/>
    <s v="2.36"/>
    <s v="9.00"/>
    <n v="69"/>
    <n v="4900"/>
    <n v="31"/>
    <n v="36"/>
    <n v="5118"/>
  </r>
  <r>
    <n v="2"/>
    <n v="83"/>
    <s v="subaru"/>
    <s v="gas"/>
    <s v="std"/>
    <s v="two"/>
    <x v="1"/>
    <s v="fwd"/>
    <s v="front"/>
    <x v="10"/>
    <s v="157.90"/>
    <s v="63.60"/>
    <s v="53.70"/>
    <n v="2120"/>
    <s v="ohcf"/>
    <s v="four"/>
    <n v="108"/>
    <s v="2bbl"/>
    <s v="3.62"/>
    <s v="2.64"/>
    <s v="8.70"/>
    <n v="73"/>
    <n v="4400"/>
    <n v="26"/>
    <n v="31"/>
    <n v="7053"/>
  </r>
  <r>
    <n v="2"/>
    <n v="83"/>
    <s v="subaru"/>
    <s v="gas"/>
    <s v="std"/>
    <s v="two"/>
    <x v="1"/>
    <s v="4wd"/>
    <s v="front"/>
    <x v="43"/>
    <s v="157.30"/>
    <s v="63.80"/>
    <s v="55.70"/>
    <n v="2240"/>
    <s v="ohcf"/>
    <s v="four"/>
    <n v="108"/>
    <s v="2bbl"/>
    <s v="3.62"/>
    <s v="2.64"/>
    <s v="8.70"/>
    <n v="73"/>
    <n v="4400"/>
    <n v="26"/>
    <n v="31"/>
    <n v="7603"/>
  </r>
  <r>
    <n v="0"/>
    <n v="102"/>
    <s v="subaru"/>
    <s v="gas"/>
    <s v="std"/>
    <s v="four"/>
    <x v="2"/>
    <s v="fwd"/>
    <s v="front"/>
    <x v="32"/>
    <s v="172.00"/>
    <s v="65.40"/>
    <s v="52.50"/>
    <n v="2145"/>
    <s v="ohcf"/>
    <s v="four"/>
    <n v="108"/>
    <s v="2bbl"/>
    <s v="3.62"/>
    <s v="2.64"/>
    <s v="9.50"/>
    <n v="82"/>
    <n v="4800"/>
    <n v="32"/>
    <n v="37"/>
    <n v="7126"/>
  </r>
  <r>
    <n v="0"/>
    <n v="102"/>
    <s v="subaru"/>
    <s v="gas"/>
    <s v="std"/>
    <s v="four"/>
    <x v="2"/>
    <s v="fwd"/>
    <s v="front"/>
    <x v="32"/>
    <s v="172.00"/>
    <s v="65.40"/>
    <s v="52.50"/>
    <n v="2190"/>
    <s v="ohcf"/>
    <s v="four"/>
    <n v="108"/>
    <s v="2bbl"/>
    <s v="3.62"/>
    <s v="2.64"/>
    <s v="9.50"/>
    <n v="82"/>
    <n v="4400"/>
    <n v="28"/>
    <n v="33"/>
    <n v="7775"/>
  </r>
  <r>
    <n v="0"/>
    <n v="102"/>
    <s v="subaru"/>
    <s v="gas"/>
    <s v="std"/>
    <s v="four"/>
    <x v="2"/>
    <s v="fwd"/>
    <s v="front"/>
    <x v="32"/>
    <s v="172.00"/>
    <s v="65.40"/>
    <s v="52.50"/>
    <n v="2340"/>
    <s v="ohcf"/>
    <s v="four"/>
    <n v="108"/>
    <s v="mpfi"/>
    <s v="3.62"/>
    <s v="2.64"/>
    <s v="9.00"/>
    <n v="94"/>
    <n v="5200"/>
    <n v="26"/>
    <n v="32"/>
    <n v="9960"/>
  </r>
  <r>
    <n v="0"/>
    <n v="102"/>
    <s v="subaru"/>
    <s v="gas"/>
    <s v="std"/>
    <s v="four"/>
    <x v="2"/>
    <s v="4wd"/>
    <s v="front"/>
    <x v="44"/>
    <s v="172.00"/>
    <s v="65.40"/>
    <s v="54.30"/>
    <n v="2385"/>
    <s v="ohcf"/>
    <s v="four"/>
    <n v="108"/>
    <s v="2bbl"/>
    <s v="3.62"/>
    <s v="2.64"/>
    <s v="9.00"/>
    <n v="82"/>
    <n v="4800"/>
    <n v="24"/>
    <n v="25"/>
    <n v="9233"/>
  </r>
  <r>
    <n v="0"/>
    <n v="102"/>
    <s v="subaru"/>
    <s v="gas"/>
    <s v="turbo"/>
    <s v="four"/>
    <x v="2"/>
    <s v="4wd"/>
    <s v="front"/>
    <x v="44"/>
    <s v="172.00"/>
    <s v="65.40"/>
    <s v="54.30"/>
    <n v="2510"/>
    <s v="ohcf"/>
    <s v="four"/>
    <n v="108"/>
    <s v="mpfi"/>
    <s v="3.62"/>
    <s v="2.64"/>
    <s v="7.70"/>
    <n v="111"/>
    <n v="4800"/>
    <n v="24"/>
    <n v="29"/>
    <n v="11259"/>
  </r>
  <r>
    <n v="0"/>
    <n v="89"/>
    <s v="subaru"/>
    <s v="gas"/>
    <s v="std"/>
    <s v="four"/>
    <x v="3"/>
    <s v="fwd"/>
    <s v="front"/>
    <x v="44"/>
    <s v="173.50"/>
    <s v="65.40"/>
    <s v="53.00"/>
    <n v="2290"/>
    <s v="ohcf"/>
    <s v="four"/>
    <n v="108"/>
    <s v="2bbl"/>
    <s v="3.62"/>
    <s v="2.64"/>
    <s v="9.00"/>
    <n v="82"/>
    <n v="4800"/>
    <n v="28"/>
    <n v="32"/>
    <n v="7463"/>
  </r>
  <r>
    <n v="0"/>
    <n v="89"/>
    <s v="subaru"/>
    <s v="gas"/>
    <s v="std"/>
    <s v="four"/>
    <x v="3"/>
    <s v="fwd"/>
    <s v="front"/>
    <x v="44"/>
    <s v="173.50"/>
    <s v="65.40"/>
    <s v="53.00"/>
    <n v="2455"/>
    <s v="ohcf"/>
    <s v="four"/>
    <n v="108"/>
    <s v="mpfi"/>
    <s v="3.62"/>
    <s v="2.64"/>
    <s v="9.00"/>
    <n v="94"/>
    <n v="5200"/>
    <n v="25"/>
    <n v="31"/>
    <n v="10198"/>
  </r>
  <r>
    <n v="0"/>
    <n v="85"/>
    <s v="subaru"/>
    <s v="gas"/>
    <s v="std"/>
    <s v="four"/>
    <x v="3"/>
    <s v="4wd"/>
    <s v="front"/>
    <x v="45"/>
    <s v="173.60"/>
    <s v="65.40"/>
    <s v="54.90"/>
    <n v="2420"/>
    <s v="ohcf"/>
    <s v="four"/>
    <n v="108"/>
    <s v="2bbl"/>
    <s v="3.62"/>
    <s v="2.64"/>
    <s v="9.00"/>
    <n v="82"/>
    <n v="4800"/>
    <n v="23"/>
    <n v="29"/>
    <n v="8013"/>
  </r>
  <r>
    <n v="0"/>
    <n v="85"/>
    <s v="subaru"/>
    <s v="gas"/>
    <s v="turbo"/>
    <s v="four"/>
    <x v="3"/>
    <s v="4wd"/>
    <s v="front"/>
    <x v="45"/>
    <s v="173.60"/>
    <s v="65.40"/>
    <s v="54.90"/>
    <n v="2650"/>
    <s v="ohcf"/>
    <s v="four"/>
    <n v="108"/>
    <s v="mpfi"/>
    <s v="3.62"/>
    <s v="2.64"/>
    <s v="7.70"/>
    <n v="111"/>
    <n v="4800"/>
    <n v="23"/>
    <n v="23"/>
    <n v="11694"/>
  </r>
  <r>
    <n v="1"/>
    <n v="87"/>
    <s v="toyota"/>
    <s v="gas"/>
    <s v="std"/>
    <s v="two"/>
    <x v="1"/>
    <s v="fwd"/>
    <s v="front"/>
    <x v="46"/>
    <s v="158.70"/>
    <s v="63.60"/>
    <s v="54.50"/>
    <n v="1985"/>
    <s v="ohc"/>
    <s v="four"/>
    <n v="92"/>
    <s v="2bbl"/>
    <s v="3.05"/>
    <s v="3.03"/>
    <s v="9.00"/>
    <n v="62"/>
    <n v="4800"/>
    <n v="35"/>
    <n v="39"/>
    <n v="5348"/>
  </r>
  <r>
    <n v="1"/>
    <n v="87"/>
    <s v="toyota"/>
    <s v="gas"/>
    <s v="std"/>
    <s v="two"/>
    <x v="1"/>
    <s v="fwd"/>
    <s v="front"/>
    <x v="46"/>
    <s v="158.70"/>
    <s v="63.60"/>
    <s v="54.50"/>
    <n v="2040"/>
    <s v="ohc"/>
    <s v="four"/>
    <n v="92"/>
    <s v="2bbl"/>
    <s v="3.05"/>
    <s v="3.03"/>
    <s v="9.00"/>
    <n v="62"/>
    <n v="4800"/>
    <n v="31"/>
    <n v="38"/>
    <n v="6338"/>
  </r>
  <r>
    <n v="1"/>
    <n v="74"/>
    <s v="toyota"/>
    <s v="gas"/>
    <s v="std"/>
    <s v="four"/>
    <x v="1"/>
    <s v="fwd"/>
    <s v="front"/>
    <x v="46"/>
    <s v="158.70"/>
    <s v="63.60"/>
    <s v="54.50"/>
    <n v="2015"/>
    <s v="ohc"/>
    <s v="four"/>
    <n v="92"/>
    <s v="2bbl"/>
    <s v="3.05"/>
    <s v="3.03"/>
    <s v="9.00"/>
    <n v="62"/>
    <n v="4800"/>
    <n v="31"/>
    <n v="38"/>
    <n v="6488"/>
  </r>
  <r>
    <n v="0"/>
    <n v="77"/>
    <s v="toyota"/>
    <s v="gas"/>
    <s v="std"/>
    <s v="four"/>
    <x v="3"/>
    <s v="fwd"/>
    <s v="front"/>
    <x v="46"/>
    <s v="169.70"/>
    <s v="63.60"/>
    <s v="59.10"/>
    <n v="2280"/>
    <s v="ohc"/>
    <s v="four"/>
    <n v="92"/>
    <s v="2bbl"/>
    <s v="3.05"/>
    <s v="3.03"/>
    <s v="9.00"/>
    <n v="62"/>
    <n v="4800"/>
    <n v="31"/>
    <n v="37"/>
    <n v="6918"/>
  </r>
  <r>
    <n v="0"/>
    <n v="81"/>
    <s v="toyota"/>
    <s v="gas"/>
    <s v="std"/>
    <s v="four"/>
    <x v="3"/>
    <s v="4wd"/>
    <s v="front"/>
    <x v="46"/>
    <s v="169.70"/>
    <s v="63.60"/>
    <s v="59.10"/>
    <n v="2290"/>
    <s v="ohc"/>
    <s v="four"/>
    <n v="92"/>
    <s v="2bbl"/>
    <s v="3.05"/>
    <s v="3.03"/>
    <s v="9.00"/>
    <n v="62"/>
    <n v="4800"/>
    <n v="27"/>
    <n v="32"/>
    <n v="7898"/>
  </r>
  <r>
    <n v="0"/>
    <n v="91"/>
    <s v="toyota"/>
    <s v="gas"/>
    <s v="std"/>
    <s v="four"/>
    <x v="3"/>
    <s v="4wd"/>
    <s v="front"/>
    <x v="46"/>
    <s v="169.70"/>
    <s v="63.60"/>
    <s v="59.10"/>
    <n v="3110"/>
    <s v="ohc"/>
    <s v="four"/>
    <n v="92"/>
    <s v="2bbl"/>
    <s v="3.05"/>
    <s v="3.03"/>
    <s v="9.00"/>
    <n v="62"/>
    <n v="4800"/>
    <n v="27"/>
    <n v="32"/>
    <n v="8778"/>
  </r>
  <r>
    <n v="0"/>
    <n v="91"/>
    <s v="toyota"/>
    <s v="gas"/>
    <s v="std"/>
    <s v="four"/>
    <x v="2"/>
    <s v="fwd"/>
    <s v="front"/>
    <x v="46"/>
    <s v="166.30"/>
    <s v="64.40"/>
    <s v="53.00"/>
    <n v="2081"/>
    <s v="ohc"/>
    <s v="four"/>
    <n v="98"/>
    <s v="2bbl"/>
    <s v="3.19"/>
    <s v="3.03"/>
    <s v="9.00"/>
    <n v="70"/>
    <n v="4800"/>
    <n v="30"/>
    <n v="37"/>
    <n v="6938"/>
  </r>
  <r>
    <n v="0"/>
    <n v="91"/>
    <s v="toyota"/>
    <s v="gas"/>
    <s v="std"/>
    <s v="four"/>
    <x v="1"/>
    <s v="fwd"/>
    <s v="front"/>
    <x v="46"/>
    <s v="166.30"/>
    <s v="64.40"/>
    <s v="52.80"/>
    <n v="2109"/>
    <s v="ohc"/>
    <s v="four"/>
    <n v="98"/>
    <s v="2bbl"/>
    <s v="3.19"/>
    <s v="3.03"/>
    <s v="9.00"/>
    <n v="70"/>
    <n v="4800"/>
    <n v="30"/>
    <n v="37"/>
    <n v="7198"/>
  </r>
  <r>
    <n v="0"/>
    <n v="91"/>
    <s v="toyota"/>
    <s v="diesel"/>
    <s v="std"/>
    <s v="four"/>
    <x v="2"/>
    <s v="fwd"/>
    <s v="front"/>
    <x v="46"/>
    <s v="166.30"/>
    <s v="64.40"/>
    <s v="53.00"/>
    <n v="2275"/>
    <s v="ohc"/>
    <s v="four"/>
    <n v="110"/>
    <s v="idi"/>
    <s v="3.27"/>
    <s v="3.35"/>
    <s v="22.50"/>
    <n v="56"/>
    <n v="4500"/>
    <n v="34"/>
    <n v="36"/>
    <n v="7898"/>
  </r>
  <r>
    <n v="0"/>
    <n v="91"/>
    <s v="toyota"/>
    <s v="diesel"/>
    <s v="std"/>
    <s v="four"/>
    <x v="1"/>
    <s v="fwd"/>
    <s v="front"/>
    <x v="46"/>
    <s v="166.30"/>
    <s v="64.40"/>
    <s v="52.80"/>
    <n v="2275"/>
    <s v="ohc"/>
    <s v="four"/>
    <n v="110"/>
    <s v="idi"/>
    <s v="3.27"/>
    <s v="3.35"/>
    <s v="22.50"/>
    <n v="56"/>
    <n v="4500"/>
    <n v="38"/>
    <n v="47"/>
    <n v="7788"/>
  </r>
  <r>
    <n v="0"/>
    <n v="91"/>
    <s v="toyota"/>
    <s v="gas"/>
    <s v="std"/>
    <s v="four"/>
    <x v="2"/>
    <s v="fwd"/>
    <s v="front"/>
    <x v="46"/>
    <s v="166.30"/>
    <s v="64.40"/>
    <s v="53.00"/>
    <n v="2094"/>
    <s v="ohc"/>
    <s v="four"/>
    <n v="98"/>
    <s v="2bbl"/>
    <s v="3.19"/>
    <s v="3.03"/>
    <s v="9.00"/>
    <n v="70"/>
    <n v="4800"/>
    <n v="38"/>
    <n v="47"/>
    <n v="7738"/>
  </r>
  <r>
    <n v="0"/>
    <n v="91"/>
    <s v="toyota"/>
    <s v="gas"/>
    <s v="std"/>
    <s v="four"/>
    <x v="1"/>
    <s v="fwd"/>
    <s v="front"/>
    <x v="46"/>
    <s v="166.30"/>
    <s v="64.40"/>
    <s v="52.80"/>
    <n v="2122"/>
    <s v="ohc"/>
    <s v="four"/>
    <n v="98"/>
    <s v="2bbl"/>
    <s v="3.19"/>
    <s v="3.03"/>
    <s v="9.00"/>
    <n v="70"/>
    <n v="4800"/>
    <n v="28"/>
    <n v="34"/>
    <n v="8358"/>
  </r>
  <r>
    <n v="0"/>
    <n v="91"/>
    <s v="toyota"/>
    <s v="gas"/>
    <s v="std"/>
    <s v="four"/>
    <x v="2"/>
    <s v="fwd"/>
    <s v="front"/>
    <x v="46"/>
    <s v="166.30"/>
    <s v="64.40"/>
    <s v="52.80"/>
    <n v="2140"/>
    <s v="ohc"/>
    <s v="four"/>
    <n v="98"/>
    <s v="2bbl"/>
    <s v="3.19"/>
    <s v="3.03"/>
    <s v="9.00"/>
    <n v="70"/>
    <n v="4800"/>
    <n v="28"/>
    <n v="34"/>
    <n v="9258"/>
  </r>
  <r>
    <n v="1"/>
    <n v="168"/>
    <s v="toyota"/>
    <s v="gas"/>
    <s v="std"/>
    <s v="two"/>
    <x v="2"/>
    <s v="rwd"/>
    <s v="front"/>
    <x v="1"/>
    <s v="168.70"/>
    <s v="64.00"/>
    <s v="52.60"/>
    <n v="2169"/>
    <s v="ohc"/>
    <s v="four"/>
    <n v="98"/>
    <s v="2bbl"/>
    <s v="3.19"/>
    <s v="3.03"/>
    <s v="9.00"/>
    <n v="70"/>
    <n v="4800"/>
    <n v="29"/>
    <n v="34"/>
    <n v="8058"/>
  </r>
  <r>
    <n v="1"/>
    <n v="168"/>
    <s v="toyota"/>
    <s v="gas"/>
    <s v="std"/>
    <s v="two"/>
    <x v="1"/>
    <s v="rwd"/>
    <s v="front"/>
    <x v="1"/>
    <s v="168.70"/>
    <s v="64.00"/>
    <s v="52.60"/>
    <n v="2204"/>
    <s v="ohc"/>
    <s v="four"/>
    <n v="98"/>
    <s v="2bbl"/>
    <s v="3.19"/>
    <s v="3.03"/>
    <s v="9.00"/>
    <n v="70"/>
    <n v="4800"/>
    <n v="29"/>
    <n v="34"/>
    <n v="8238"/>
  </r>
  <r>
    <n v="1"/>
    <n v="168"/>
    <s v="toyota"/>
    <s v="gas"/>
    <s v="std"/>
    <s v="two"/>
    <x v="2"/>
    <s v="rwd"/>
    <s v="front"/>
    <x v="1"/>
    <s v="168.70"/>
    <s v="64.00"/>
    <s v="52.60"/>
    <n v="2265"/>
    <s v="dohc"/>
    <s v="four"/>
    <n v="98"/>
    <s v="mpfi"/>
    <s v="3.24"/>
    <s v="3.08"/>
    <s v="9.40"/>
    <n v="112"/>
    <n v="6600"/>
    <n v="26"/>
    <n v="29"/>
    <n v="9298"/>
  </r>
  <r>
    <n v="1"/>
    <n v="168"/>
    <s v="toyota"/>
    <s v="gas"/>
    <s v="std"/>
    <s v="two"/>
    <x v="1"/>
    <s v="rwd"/>
    <s v="front"/>
    <x v="1"/>
    <s v="168.70"/>
    <s v="64.00"/>
    <s v="52.60"/>
    <n v="2300"/>
    <s v="dohc"/>
    <s v="four"/>
    <n v="98"/>
    <s v="mpfi"/>
    <s v="3.24"/>
    <s v="3.08"/>
    <s v="9.40"/>
    <n v="112"/>
    <n v="6600"/>
    <n v="26"/>
    <n v="29"/>
    <n v="9538"/>
  </r>
  <r>
    <n v="2"/>
    <n v="134"/>
    <s v="toyota"/>
    <s v="gas"/>
    <s v="std"/>
    <s v="two"/>
    <x v="4"/>
    <s v="rwd"/>
    <s v="front"/>
    <x v="40"/>
    <s v="176.20"/>
    <s v="65.60"/>
    <s v="52.00"/>
    <n v="2540"/>
    <s v="ohc"/>
    <s v="four"/>
    <n v="146"/>
    <s v="mpfi"/>
    <s v="3.62"/>
    <s v="3.50"/>
    <s v="9.30"/>
    <n v="116"/>
    <n v="4800"/>
    <n v="24"/>
    <n v="30"/>
    <n v="8449"/>
  </r>
  <r>
    <n v="2"/>
    <n v="134"/>
    <s v="toyota"/>
    <s v="gas"/>
    <s v="std"/>
    <s v="two"/>
    <x v="4"/>
    <s v="rwd"/>
    <s v="front"/>
    <x v="40"/>
    <s v="176.20"/>
    <s v="65.60"/>
    <s v="52.00"/>
    <n v="2536"/>
    <s v="ohc"/>
    <s v="four"/>
    <n v="146"/>
    <s v="mpfi"/>
    <s v="3.62"/>
    <s v="3.50"/>
    <s v="9.30"/>
    <n v="116"/>
    <n v="4800"/>
    <n v="24"/>
    <n v="30"/>
    <n v="9639"/>
  </r>
  <r>
    <n v="2"/>
    <n v="134"/>
    <s v="toyota"/>
    <s v="gas"/>
    <s v="std"/>
    <s v="two"/>
    <x v="1"/>
    <s v="rwd"/>
    <s v="front"/>
    <x v="40"/>
    <s v="176.20"/>
    <s v="65.60"/>
    <s v="52.00"/>
    <n v="2551"/>
    <s v="ohc"/>
    <s v="four"/>
    <n v="146"/>
    <s v="mpfi"/>
    <s v="3.62"/>
    <s v="3.50"/>
    <s v="9.30"/>
    <n v="116"/>
    <n v="4800"/>
    <n v="24"/>
    <n v="30"/>
    <n v="9989"/>
  </r>
  <r>
    <n v="2"/>
    <n v="134"/>
    <s v="toyota"/>
    <s v="gas"/>
    <s v="std"/>
    <s v="two"/>
    <x v="4"/>
    <s v="rwd"/>
    <s v="front"/>
    <x v="40"/>
    <s v="176.20"/>
    <s v="65.60"/>
    <s v="52.00"/>
    <n v="2679"/>
    <s v="ohc"/>
    <s v="four"/>
    <n v="146"/>
    <s v="mpfi"/>
    <s v="3.62"/>
    <s v="3.50"/>
    <s v="9.30"/>
    <n v="116"/>
    <n v="4800"/>
    <n v="24"/>
    <n v="30"/>
    <n v="11199"/>
  </r>
  <r>
    <n v="2"/>
    <n v="134"/>
    <s v="toyota"/>
    <s v="gas"/>
    <s v="std"/>
    <s v="two"/>
    <x v="1"/>
    <s v="rwd"/>
    <s v="front"/>
    <x v="40"/>
    <s v="176.20"/>
    <s v="65.60"/>
    <s v="52.00"/>
    <n v="2714"/>
    <s v="ohc"/>
    <s v="four"/>
    <n v="146"/>
    <s v="mpfi"/>
    <s v="3.62"/>
    <s v="3.50"/>
    <s v="9.30"/>
    <n v="116"/>
    <n v="4800"/>
    <n v="24"/>
    <n v="30"/>
    <n v="11549"/>
  </r>
  <r>
    <n v="2"/>
    <n v="134"/>
    <s v="toyota"/>
    <s v="gas"/>
    <s v="std"/>
    <s v="two"/>
    <x v="0"/>
    <s v="rwd"/>
    <s v="front"/>
    <x v="40"/>
    <s v="176.20"/>
    <s v="65.60"/>
    <s v="53.00"/>
    <n v="2975"/>
    <s v="ohc"/>
    <s v="four"/>
    <n v="146"/>
    <s v="mpfi"/>
    <s v="3.62"/>
    <s v="3.50"/>
    <s v="9.30"/>
    <n v="116"/>
    <n v="4800"/>
    <n v="24"/>
    <n v="30"/>
    <n v="17669"/>
  </r>
  <r>
    <n v="-1"/>
    <n v="65"/>
    <s v="toyota"/>
    <s v="gas"/>
    <s v="std"/>
    <s v="four"/>
    <x v="2"/>
    <s v="fwd"/>
    <s v="front"/>
    <x v="47"/>
    <s v="175.60"/>
    <s v="66.50"/>
    <s v="54.90"/>
    <n v="2326"/>
    <s v="ohc"/>
    <s v="four"/>
    <n v="122"/>
    <s v="mpfi"/>
    <s v="3.31"/>
    <s v="3.54"/>
    <s v="8.70"/>
    <n v="92"/>
    <n v="4200"/>
    <n v="29"/>
    <n v="34"/>
    <n v="8948"/>
  </r>
  <r>
    <n v="-1"/>
    <n v="65"/>
    <s v="toyota"/>
    <s v="diesel"/>
    <s v="turbo"/>
    <s v="four"/>
    <x v="2"/>
    <s v="fwd"/>
    <s v="front"/>
    <x v="47"/>
    <s v="175.60"/>
    <s v="66.50"/>
    <s v="54.90"/>
    <n v="2480"/>
    <s v="ohc"/>
    <s v="four"/>
    <n v="110"/>
    <s v="idi"/>
    <s v="3.27"/>
    <s v="3.35"/>
    <s v="22.50"/>
    <n v="73"/>
    <n v="4500"/>
    <n v="30"/>
    <n v="33"/>
    <n v="10698"/>
  </r>
  <r>
    <n v="-1"/>
    <n v="65"/>
    <s v="toyota"/>
    <s v="gas"/>
    <s v="std"/>
    <s v="four"/>
    <x v="1"/>
    <s v="fwd"/>
    <s v="front"/>
    <x v="47"/>
    <s v="175.60"/>
    <s v="66.50"/>
    <s v="53.90"/>
    <n v="2414"/>
    <s v="ohc"/>
    <s v="four"/>
    <n v="122"/>
    <s v="mpfi"/>
    <s v="3.31"/>
    <s v="3.54"/>
    <s v="8.70"/>
    <n v="92"/>
    <n v="4200"/>
    <n v="27"/>
    <n v="32"/>
    <n v="9988"/>
  </r>
  <r>
    <n v="-1"/>
    <n v="65"/>
    <s v="toyota"/>
    <s v="gas"/>
    <s v="std"/>
    <s v="four"/>
    <x v="2"/>
    <s v="fwd"/>
    <s v="front"/>
    <x v="47"/>
    <s v="175.60"/>
    <s v="66.50"/>
    <s v="54.90"/>
    <n v="2414"/>
    <s v="ohc"/>
    <s v="four"/>
    <n v="122"/>
    <s v="mpfi"/>
    <s v="3.31"/>
    <s v="3.54"/>
    <s v="8.70"/>
    <n v="92"/>
    <n v="4200"/>
    <n v="27"/>
    <n v="32"/>
    <n v="10898"/>
  </r>
  <r>
    <n v="-1"/>
    <n v="65"/>
    <s v="toyota"/>
    <s v="gas"/>
    <s v="std"/>
    <s v="four"/>
    <x v="1"/>
    <s v="fwd"/>
    <s v="front"/>
    <x v="47"/>
    <s v="175.60"/>
    <s v="66.50"/>
    <s v="53.90"/>
    <n v="2458"/>
    <s v="ohc"/>
    <s v="four"/>
    <n v="122"/>
    <s v="mpfi"/>
    <s v="3.31"/>
    <s v="3.54"/>
    <s v="8.70"/>
    <n v="92"/>
    <n v="4200"/>
    <n v="27"/>
    <n v="32"/>
    <n v="11248"/>
  </r>
  <r>
    <n v="3"/>
    <n v="197"/>
    <s v="toyota"/>
    <s v="gas"/>
    <s v="std"/>
    <s v="two"/>
    <x v="1"/>
    <s v="rwd"/>
    <s v="front"/>
    <x v="48"/>
    <s v="183.50"/>
    <s v="67.70"/>
    <s v="52.00"/>
    <n v="2976"/>
    <s v="dohc"/>
    <s v="six"/>
    <n v="171"/>
    <s v="mpfi"/>
    <s v="3.27"/>
    <s v="3.35"/>
    <s v="9.30"/>
    <n v="161"/>
    <n v="5200"/>
    <n v="20"/>
    <n v="24"/>
    <n v="16558"/>
  </r>
  <r>
    <n v="3"/>
    <n v="197"/>
    <s v="toyota"/>
    <s v="gas"/>
    <s v="std"/>
    <s v="two"/>
    <x v="1"/>
    <s v="rwd"/>
    <s v="front"/>
    <x v="48"/>
    <s v="183.50"/>
    <s v="67.70"/>
    <s v="52.00"/>
    <n v="3016"/>
    <s v="dohc"/>
    <s v="six"/>
    <n v="171"/>
    <s v="mpfi"/>
    <s v="3.27"/>
    <s v="3.35"/>
    <s v="9.30"/>
    <n v="161"/>
    <n v="5200"/>
    <n v="19"/>
    <n v="24"/>
    <n v="15998"/>
  </r>
  <r>
    <n v="-1"/>
    <n v="90"/>
    <s v="toyota"/>
    <s v="gas"/>
    <s v="std"/>
    <s v="four"/>
    <x v="2"/>
    <s v="rwd"/>
    <s v="front"/>
    <x v="49"/>
    <s v="187.80"/>
    <s v="66.50"/>
    <s v="54.10"/>
    <n v="3131"/>
    <s v="dohc"/>
    <s v="six"/>
    <n v="171"/>
    <s v="mpfi"/>
    <s v="3.27"/>
    <s v="3.35"/>
    <s v="9.20"/>
    <n v="156"/>
    <n v="5200"/>
    <n v="20"/>
    <n v="24"/>
    <n v="15690"/>
  </r>
  <r>
    <n v="-1"/>
    <s v="?"/>
    <s v="toyota"/>
    <s v="gas"/>
    <s v="std"/>
    <s v="four"/>
    <x v="3"/>
    <s v="rwd"/>
    <s v="front"/>
    <x v="49"/>
    <s v="187.80"/>
    <s v="66.50"/>
    <s v="54.10"/>
    <n v="3151"/>
    <s v="dohc"/>
    <s v="six"/>
    <n v="161"/>
    <s v="mpfi"/>
    <s v="3.27"/>
    <s v="3.35"/>
    <s v="9.20"/>
    <n v="156"/>
    <n v="5200"/>
    <n v="19"/>
    <n v="24"/>
    <n v="15750"/>
  </r>
  <r>
    <n v="2"/>
    <n v="122"/>
    <s v="volkswagen"/>
    <s v="diesel"/>
    <s v="std"/>
    <s v="two"/>
    <x v="2"/>
    <s v="fwd"/>
    <s v="front"/>
    <x v="50"/>
    <s v="171.70"/>
    <s v="65.50"/>
    <s v="55.70"/>
    <n v="2261"/>
    <s v="ohc"/>
    <s v="four"/>
    <n v="97"/>
    <s v="idi"/>
    <s v="3.01"/>
    <s v="3.40"/>
    <s v="23.00"/>
    <n v="52"/>
    <n v="4800"/>
    <n v="37"/>
    <n v="46"/>
    <n v="7775"/>
  </r>
  <r>
    <n v="2"/>
    <n v="122"/>
    <s v="volkswagen"/>
    <s v="gas"/>
    <s v="std"/>
    <s v="two"/>
    <x v="2"/>
    <s v="fwd"/>
    <s v="front"/>
    <x v="50"/>
    <s v="171.70"/>
    <s v="65.50"/>
    <s v="55.70"/>
    <n v="2209"/>
    <s v="ohc"/>
    <s v="four"/>
    <n v="109"/>
    <s v="mpfi"/>
    <s v="3.19"/>
    <s v="3.40"/>
    <s v="9.00"/>
    <n v="85"/>
    <n v="5250"/>
    <n v="27"/>
    <n v="34"/>
    <n v="7975"/>
  </r>
  <r>
    <n v="2"/>
    <n v="94"/>
    <s v="volkswagen"/>
    <s v="diesel"/>
    <s v="std"/>
    <s v="four"/>
    <x v="2"/>
    <s v="fwd"/>
    <s v="front"/>
    <x v="50"/>
    <s v="171.70"/>
    <s v="65.50"/>
    <s v="55.70"/>
    <n v="2264"/>
    <s v="ohc"/>
    <s v="four"/>
    <n v="97"/>
    <s v="idi"/>
    <s v="3.01"/>
    <s v="3.40"/>
    <s v="23.00"/>
    <n v="52"/>
    <n v="4800"/>
    <n v="37"/>
    <n v="46"/>
    <n v="7995"/>
  </r>
  <r>
    <n v="2"/>
    <n v="94"/>
    <s v="volkswagen"/>
    <s v="gas"/>
    <s v="std"/>
    <s v="four"/>
    <x v="2"/>
    <s v="fwd"/>
    <s v="front"/>
    <x v="50"/>
    <s v="171.70"/>
    <s v="65.50"/>
    <s v="55.70"/>
    <n v="2212"/>
    <s v="ohc"/>
    <s v="four"/>
    <n v="109"/>
    <s v="mpfi"/>
    <s v="3.19"/>
    <s v="3.40"/>
    <s v="9.00"/>
    <n v="85"/>
    <n v="5250"/>
    <n v="27"/>
    <n v="34"/>
    <n v="8195"/>
  </r>
  <r>
    <n v="2"/>
    <n v="94"/>
    <s v="volkswagen"/>
    <s v="gas"/>
    <s v="std"/>
    <s v="four"/>
    <x v="2"/>
    <s v="fwd"/>
    <s v="front"/>
    <x v="50"/>
    <s v="171.70"/>
    <s v="65.50"/>
    <s v="55.70"/>
    <n v="2275"/>
    <s v="ohc"/>
    <s v="four"/>
    <n v="109"/>
    <s v="mpfi"/>
    <s v="3.19"/>
    <s v="3.40"/>
    <s v="9.00"/>
    <n v="85"/>
    <n v="5250"/>
    <n v="27"/>
    <n v="34"/>
    <n v="8495"/>
  </r>
  <r>
    <n v="2"/>
    <n v="94"/>
    <s v="volkswagen"/>
    <s v="diesel"/>
    <s v="turbo"/>
    <s v="four"/>
    <x v="2"/>
    <s v="fwd"/>
    <s v="front"/>
    <x v="50"/>
    <s v="171.70"/>
    <s v="65.50"/>
    <s v="55.70"/>
    <n v="2319"/>
    <s v="ohc"/>
    <s v="four"/>
    <n v="97"/>
    <s v="idi"/>
    <s v="3.01"/>
    <s v="3.40"/>
    <s v="23.00"/>
    <n v="68"/>
    <n v="4500"/>
    <n v="37"/>
    <n v="42"/>
    <n v="9495"/>
  </r>
  <r>
    <n v="2"/>
    <n v="94"/>
    <s v="volkswagen"/>
    <s v="gas"/>
    <s v="std"/>
    <s v="four"/>
    <x v="2"/>
    <s v="fwd"/>
    <s v="front"/>
    <x v="50"/>
    <s v="171.70"/>
    <s v="65.50"/>
    <s v="55.70"/>
    <n v="2300"/>
    <s v="ohc"/>
    <s v="four"/>
    <n v="109"/>
    <s v="mpfi"/>
    <s v="3.19"/>
    <s v="3.40"/>
    <s v="10.00"/>
    <n v="100"/>
    <n v="5500"/>
    <n v="26"/>
    <n v="32"/>
    <n v="9995"/>
  </r>
  <r>
    <n v="3"/>
    <s v="?"/>
    <s v="volkswagen"/>
    <s v="gas"/>
    <s v="std"/>
    <s v="two"/>
    <x v="0"/>
    <s v="fwd"/>
    <s v="front"/>
    <x v="1"/>
    <s v="159.30"/>
    <s v="64.20"/>
    <s v="55.60"/>
    <n v="2254"/>
    <s v="ohc"/>
    <s v="four"/>
    <n v="109"/>
    <s v="mpfi"/>
    <s v="3.19"/>
    <s v="3.40"/>
    <s v="8.50"/>
    <n v="90"/>
    <n v="5500"/>
    <n v="24"/>
    <n v="29"/>
    <n v="11595"/>
  </r>
  <r>
    <n v="3"/>
    <n v="256"/>
    <s v="volkswagen"/>
    <s v="gas"/>
    <s v="std"/>
    <s v="two"/>
    <x v="1"/>
    <s v="fwd"/>
    <s v="front"/>
    <x v="1"/>
    <s v="165.70"/>
    <s v="64.00"/>
    <s v="51.40"/>
    <n v="2221"/>
    <s v="ohc"/>
    <s v="four"/>
    <n v="109"/>
    <s v="mpfi"/>
    <s v="3.19"/>
    <s v="3.40"/>
    <s v="8.50"/>
    <n v="90"/>
    <n v="5500"/>
    <n v="24"/>
    <n v="29"/>
    <n v="9980"/>
  </r>
  <r>
    <n v="0"/>
    <s v="?"/>
    <s v="volkswagen"/>
    <s v="gas"/>
    <s v="std"/>
    <s v="four"/>
    <x v="2"/>
    <s v="fwd"/>
    <s v="front"/>
    <x v="33"/>
    <s v="180.20"/>
    <s v="66.90"/>
    <s v="55.10"/>
    <n v="2661"/>
    <s v="ohc"/>
    <s v="five"/>
    <n v="136"/>
    <s v="mpfi"/>
    <s v="3.19"/>
    <s v="3.40"/>
    <s v="8.50"/>
    <n v="110"/>
    <n v="5500"/>
    <n v="19"/>
    <n v="24"/>
    <n v="13295"/>
  </r>
  <r>
    <n v="0"/>
    <s v="?"/>
    <s v="volkswagen"/>
    <s v="diesel"/>
    <s v="turbo"/>
    <s v="four"/>
    <x v="2"/>
    <s v="fwd"/>
    <s v="front"/>
    <x v="33"/>
    <s v="180.20"/>
    <s v="66.90"/>
    <s v="55.10"/>
    <n v="2579"/>
    <s v="ohc"/>
    <s v="four"/>
    <n v="97"/>
    <s v="idi"/>
    <s v="3.01"/>
    <s v="3.40"/>
    <s v="23.00"/>
    <n v="68"/>
    <n v="4500"/>
    <n v="33"/>
    <n v="38"/>
    <n v="13845"/>
  </r>
  <r>
    <n v="0"/>
    <s v="?"/>
    <s v="volkswagen"/>
    <s v="gas"/>
    <s v="std"/>
    <s v="four"/>
    <x v="3"/>
    <s v="fwd"/>
    <s v="front"/>
    <x v="33"/>
    <s v="183.10"/>
    <s v="66.90"/>
    <s v="55.10"/>
    <n v="2563"/>
    <s v="ohc"/>
    <s v="four"/>
    <n v="109"/>
    <s v="mpfi"/>
    <s v="3.19"/>
    <s v="3.40"/>
    <s v="9.00"/>
    <n v="88"/>
    <n v="5500"/>
    <n v="25"/>
    <n v="31"/>
    <n v="12290"/>
  </r>
  <r>
    <n v="-2"/>
    <n v="103"/>
    <s v="volvo"/>
    <s v="gas"/>
    <s v="std"/>
    <s v="four"/>
    <x v="2"/>
    <s v="rwd"/>
    <s v="front"/>
    <x v="51"/>
    <s v="188.80"/>
    <s v="67.20"/>
    <s v="56.20"/>
    <n v="2912"/>
    <s v="ohc"/>
    <s v="four"/>
    <n v="141"/>
    <s v="mpfi"/>
    <s v="3.78"/>
    <s v="3.15"/>
    <s v="9.50"/>
    <n v="114"/>
    <n v="5400"/>
    <n v="23"/>
    <n v="28"/>
    <n v="12940"/>
  </r>
  <r>
    <n v="-1"/>
    <n v="74"/>
    <s v="volvo"/>
    <s v="gas"/>
    <s v="std"/>
    <s v="four"/>
    <x v="3"/>
    <s v="rwd"/>
    <s v="front"/>
    <x v="51"/>
    <s v="188.80"/>
    <s v="67.20"/>
    <s v="57.50"/>
    <n v="3034"/>
    <s v="ohc"/>
    <s v="four"/>
    <n v="141"/>
    <s v="mpfi"/>
    <s v="3.78"/>
    <s v="3.15"/>
    <s v="9.50"/>
    <n v="114"/>
    <n v="5400"/>
    <n v="23"/>
    <n v="28"/>
    <n v="13415"/>
  </r>
  <r>
    <n v="-2"/>
    <n v="103"/>
    <s v="volvo"/>
    <s v="gas"/>
    <s v="std"/>
    <s v="four"/>
    <x v="2"/>
    <s v="rwd"/>
    <s v="front"/>
    <x v="51"/>
    <s v="188.80"/>
    <s v="67.20"/>
    <s v="56.20"/>
    <n v="2935"/>
    <s v="ohc"/>
    <s v="four"/>
    <n v="141"/>
    <s v="mpfi"/>
    <s v="3.78"/>
    <s v="3.15"/>
    <s v="9.50"/>
    <n v="114"/>
    <n v="5400"/>
    <n v="24"/>
    <n v="28"/>
    <n v="15985"/>
  </r>
  <r>
    <n v="-1"/>
    <n v="74"/>
    <s v="volvo"/>
    <s v="gas"/>
    <s v="std"/>
    <s v="four"/>
    <x v="3"/>
    <s v="rwd"/>
    <s v="front"/>
    <x v="51"/>
    <s v="188.80"/>
    <s v="67.20"/>
    <s v="57.50"/>
    <n v="3042"/>
    <s v="ohc"/>
    <s v="four"/>
    <n v="141"/>
    <s v="mpfi"/>
    <s v="3.78"/>
    <s v="3.15"/>
    <s v="9.50"/>
    <n v="114"/>
    <n v="5400"/>
    <n v="24"/>
    <n v="28"/>
    <n v="16515"/>
  </r>
  <r>
    <n v="-2"/>
    <n v="103"/>
    <s v="volvo"/>
    <s v="gas"/>
    <s v="turbo"/>
    <s v="four"/>
    <x v="2"/>
    <s v="rwd"/>
    <s v="front"/>
    <x v="51"/>
    <s v="188.80"/>
    <s v="67.20"/>
    <s v="56.20"/>
    <n v="3045"/>
    <s v="ohc"/>
    <s v="four"/>
    <n v="130"/>
    <s v="mpfi"/>
    <s v="3.62"/>
    <s v="3.15"/>
    <s v="7.50"/>
    <n v="162"/>
    <n v="5100"/>
    <n v="17"/>
    <n v="22"/>
    <n v="18420"/>
  </r>
  <r>
    <n v="-1"/>
    <n v="74"/>
    <s v="volvo"/>
    <s v="gas"/>
    <s v="turbo"/>
    <s v="four"/>
    <x v="3"/>
    <s v="rwd"/>
    <s v="front"/>
    <x v="51"/>
    <s v="188.80"/>
    <s v="67.20"/>
    <s v="57.50"/>
    <n v="3157"/>
    <s v="ohc"/>
    <s v="four"/>
    <n v="130"/>
    <s v="mpfi"/>
    <s v="3.62"/>
    <s v="3.15"/>
    <s v="7.50"/>
    <n v="162"/>
    <n v="5100"/>
    <n v="17"/>
    <n v="22"/>
    <n v="18950"/>
  </r>
  <r>
    <n v="-1"/>
    <n v="95"/>
    <s v="volvo"/>
    <s v="gas"/>
    <s v="std"/>
    <s v="four"/>
    <x v="2"/>
    <s v="rwd"/>
    <s v="front"/>
    <x v="52"/>
    <s v="188.80"/>
    <s v="68.90"/>
    <s v="55.50"/>
    <n v="2952"/>
    <s v="ohc"/>
    <s v="four"/>
    <n v="141"/>
    <s v="mpfi"/>
    <s v="3.78"/>
    <s v="3.15"/>
    <s v="9.50"/>
    <n v="114"/>
    <n v="5400"/>
    <n v="23"/>
    <n v="28"/>
    <n v="16845"/>
  </r>
  <r>
    <n v="-1"/>
    <n v="95"/>
    <s v="volvo"/>
    <s v="gas"/>
    <s v="turbo"/>
    <s v="four"/>
    <x v="2"/>
    <s v="rwd"/>
    <s v="front"/>
    <x v="52"/>
    <s v="188.80"/>
    <s v="68.80"/>
    <s v="55.50"/>
    <n v="3049"/>
    <s v="ohc"/>
    <s v="four"/>
    <n v="141"/>
    <s v="mpfi"/>
    <s v="3.78"/>
    <s v="3.15"/>
    <s v="8.70"/>
    <n v="160"/>
    <n v="5300"/>
    <n v="19"/>
    <n v="25"/>
    <n v="19045"/>
  </r>
  <r>
    <n v="-1"/>
    <n v="95"/>
    <s v="volvo"/>
    <s v="gas"/>
    <s v="std"/>
    <s v="four"/>
    <x v="2"/>
    <s v="rwd"/>
    <s v="front"/>
    <x v="52"/>
    <s v="188.80"/>
    <s v="68.90"/>
    <s v="55.50"/>
    <n v="3012"/>
    <s v="ohcv"/>
    <s v="six"/>
    <n v="173"/>
    <s v="mpfi"/>
    <s v="3.58"/>
    <s v="2.87"/>
    <s v="8.80"/>
    <n v="134"/>
    <n v="5500"/>
    <n v="18"/>
    <n v="23"/>
    <n v="21485"/>
  </r>
  <r>
    <n v="-1"/>
    <n v="95"/>
    <s v="volvo"/>
    <s v="diesel"/>
    <s v="turbo"/>
    <s v="four"/>
    <x v="2"/>
    <s v="rwd"/>
    <s v="front"/>
    <x v="52"/>
    <s v="188.80"/>
    <s v="68.90"/>
    <s v="55.50"/>
    <n v="3217"/>
    <s v="ohc"/>
    <s v="six"/>
    <n v="145"/>
    <s v="idi"/>
    <s v="3.01"/>
    <s v="3.40"/>
    <s v="23.00"/>
    <n v="106"/>
    <n v="4800"/>
    <n v="26"/>
    <n v="27"/>
    <n v="22470"/>
  </r>
  <r>
    <n v="-1"/>
    <n v="95"/>
    <s v="volvo"/>
    <s v="gas"/>
    <s v="turbo"/>
    <s v="four"/>
    <x v="2"/>
    <s v="rwd"/>
    <s v="front"/>
    <x v="52"/>
    <s v="188.80"/>
    <s v="68.90"/>
    <s v="55.50"/>
    <n v="3062"/>
    <s v="ohc"/>
    <s v="four"/>
    <n v="141"/>
    <s v="mpfi"/>
    <s v="3.78"/>
    <s v="3.15"/>
    <s v="9.50"/>
    <n v="114"/>
    <n v="5400"/>
    <n v="19"/>
    <n v="25"/>
    <n v="226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n v="2"/>
    <n v="137"/>
    <s v="honda"/>
    <s v="gas"/>
    <s v="std"/>
    <s v="two"/>
    <s v="hatchback"/>
    <s v="fwd"/>
    <s v="front"/>
    <x v="0"/>
    <s v="144.60"/>
    <s v="63.90"/>
    <s v="50.80"/>
    <n v="1713"/>
    <s v="ohc"/>
    <s v="four"/>
    <n v="92"/>
    <s v="1bbl"/>
    <s v="2.91"/>
    <s v="3.41"/>
    <s v="9.60"/>
    <n v="58"/>
    <n v="4800"/>
    <n v="49"/>
    <n v="54"/>
    <n v="6479"/>
    <x v="0"/>
  </r>
  <r>
    <n v="2"/>
    <n v="137"/>
    <s v="honda"/>
    <s v="gas"/>
    <s v="std"/>
    <s v="two"/>
    <s v="hatchback"/>
    <s v="fwd"/>
    <s v="front"/>
    <x v="0"/>
    <s v="144.60"/>
    <s v="63.90"/>
    <s v="50.80"/>
    <n v="1819"/>
    <s v="ohc"/>
    <s v="four"/>
    <n v="92"/>
    <s v="1bbl"/>
    <s v="2.91"/>
    <s v="3.41"/>
    <s v="9.20"/>
    <n v="76"/>
    <n v="6000"/>
    <n v="31"/>
    <n v="38"/>
    <n v="6855"/>
    <x v="0"/>
  </r>
  <r>
    <n v="2"/>
    <n v="121"/>
    <s v="chevrolet"/>
    <s v="gas"/>
    <s v="std"/>
    <s v="two"/>
    <s v="hatchback"/>
    <s v="fwd"/>
    <s v="front"/>
    <x v="1"/>
    <s v="141.10"/>
    <s v="60.30"/>
    <s v="53.20"/>
    <n v="1488"/>
    <s v="l"/>
    <s v="three"/>
    <n v="61"/>
    <s v="2bbl"/>
    <s v="2.91"/>
    <s v="3.03"/>
    <s v="9.50"/>
    <n v="48"/>
    <n v="5100"/>
    <n v="47"/>
    <n v="53"/>
    <n v="5151"/>
    <x v="0"/>
  </r>
  <r>
    <n v="3"/>
    <s v="?"/>
    <s v="alfa-romero"/>
    <s v="gas"/>
    <s v="std"/>
    <s v="two"/>
    <s v="convertible"/>
    <s v="rwd"/>
    <s v="front"/>
    <x v="2"/>
    <s v="168.80"/>
    <s v="64.10"/>
    <s v="48.80"/>
    <n v="2548"/>
    <s v="dohc"/>
    <s v="four"/>
    <n v="130"/>
    <s v="mpfi"/>
    <s v="3.47"/>
    <s v="2.68"/>
    <s v="9.00"/>
    <n v="111"/>
    <n v="5000"/>
    <n v="21"/>
    <n v="27"/>
    <n v="13495"/>
    <x v="0"/>
  </r>
  <r>
    <n v="3"/>
    <s v="?"/>
    <s v="alfa-romero"/>
    <s v="gas"/>
    <s v="std"/>
    <s v="two"/>
    <s v="convertible"/>
    <s v="rwd"/>
    <s v="front"/>
    <x v="2"/>
    <s v="168.80"/>
    <s v="64.10"/>
    <s v="48.80"/>
    <n v="2548"/>
    <s v="dohc"/>
    <s v="four"/>
    <n v="130"/>
    <s v="mpfi"/>
    <s v="3.47"/>
    <s v="2.68"/>
    <s v="9.00"/>
    <n v="111"/>
    <n v="5000"/>
    <n v="21"/>
    <n v="27"/>
    <n v="16500"/>
    <x v="0"/>
  </r>
  <r>
    <n v="3"/>
    <s v="?"/>
    <s v="porsche"/>
    <s v="gas"/>
    <s v="std"/>
    <s v="two"/>
    <s v="hardtop"/>
    <s v="rwd"/>
    <s v="rear"/>
    <x v="3"/>
    <s v="168.90"/>
    <s v="65.00"/>
    <s v="51.60"/>
    <n v="2756"/>
    <s v="ohcf"/>
    <s v="six"/>
    <n v="194"/>
    <s v="mpfi"/>
    <s v="3.74"/>
    <s v="2.90"/>
    <s v="9.50"/>
    <n v="207"/>
    <n v="5900"/>
    <n v="17"/>
    <n v="25"/>
    <n v="32528"/>
    <x v="0"/>
  </r>
  <r>
    <n v="3"/>
    <s v="?"/>
    <s v="porsche"/>
    <s v="gas"/>
    <s v="std"/>
    <s v="two"/>
    <s v="hardtop"/>
    <s v="rwd"/>
    <s v="rear"/>
    <x v="3"/>
    <s v="168.90"/>
    <s v="65.00"/>
    <s v="51.60"/>
    <n v="2756"/>
    <s v="ohcf"/>
    <s v="six"/>
    <n v="194"/>
    <s v="mpfi"/>
    <s v="3.74"/>
    <s v="2.90"/>
    <s v="9.50"/>
    <n v="207"/>
    <n v="5900"/>
    <n v="17"/>
    <n v="25"/>
    <n v="34028"/>
    <x v="0"/>
  </r>
  <r>
    <n v="3"/>
    <s v="?"/>
    <s v="porsche"/>
    <s v="gas"/>
    <s v="std"/>
    <s v="two"/>
    <s v="convertible"/>
    <s v="rwd"/>
    <s v="rear"/>
    <x v="3"/>
    <s v="168.90"/>
    <s v="65.00"/>
    <s v="51.60"/>
    <n v="2800"/>
    <s v="ohcf"/>
    <s v="six"/>
    <n v="194"/>
    <s v="mpfi"/>
    <s v="3.74"/>
    <s v="2.90"/>
    <s v="9.50"/>
    <n v="207"/>
    <n v="5900"/>
    <n v="17"/>
    <n v="25"/>
    <n v="37028"/>
    <x v="0"/>
  </r>
  <r>
    <n v="3"/>
    <n v="194"/>
    <s v="nissan"/>
    <s v="gas"/>
    <s v="std"/>
    <s v="two"/>
    <s v="hatchback"/>
    <s v="rwd"/>
    <s v="front"/>
    <x v="4"/>
    <s v="170.70"/>
    <s v="67.90"/>
    <s v="49.70"/>
    <n v="3071"/>
    <s v="ohcv"/>
    <s v="six"/>
    <n v="181"/>
    <s v="mpfi"/>
    <s v="3.43"/>
    <s v="3.27"/>
    <s v="9.00"/>
    <n v="160"/>
    <n v="5200"/>
    <n v="19"/>
    <n v="25"/>
    <n v="17199"/>
    <x v="1"/>
  </r>
  <r>
    <n v="3"/>
    <n v="194"/>
    <s v="nissan"/>
    <s v="gas"/>
    <s v="turbo"/>
    <s v="two"/>
    <s v="hatchback"/>
    <s v="rwd"/>
    <s v="front"/>
    <x v="4"/>
    <s v="170.70"/>
    <s v="67.90"/>
    <s v="49.70"/>
    <n v="3139"/>
    <s v="ohcv"/>
    <s v="six"/>
    <n v="181"/>
    <s v="mpfi"/>
    <s v="3.43"/>
    <s v="3.27"/>
    <s v="7.80"/>
    <n v="200"/>
    <n v="5200"/>
    <n v="17"/>
    <n v="23"/>
    <n v="19699"/>
    <x v="1"/>
  </r>
  <r>
    <n v="1"/>
    <n v="161"/>
    <s v="mitsubishi"/>
    <s v="gas"/>
    <s v="turbo"/>
    <s v="two"/>
    <s v="hatchback"/>
    <s v="fwd"/>
    <s v="front"/>
    <x v="5"/>
    <s v="157.30"/>
    <s v="63.80"/>
    <s v="50.80"/>
    <n v="2145"/>
    <s v="ohc"/>
    <s v="four"/>
    <n v="98"/>
    <s v="spdi"/>
    <s v="3.03"/>
    <s v="3.39"/>
    <s v="7.60"/>
    <n v="102"/>
    <n v="5500"/>
    <n v="24"/>
    <n v="30"/>
    <n v="7689"/>
    <x v="1"/>
  </r>
  <r>
    <n v="1"/>
    <n v="104"/>
    <s v="mazda"/>
    <s v="gas"/>
    <s v="std"/>
    <s v="two"/>
    <s v="hatchback"/>
    <s v="fwd"/>
    <s v="front"/>
    <x v="6"/>
    <s v="159.10"/>
    <s v="64.20"/>
    <s v="54.10"/>
    <n v="1890"/>
    <s v="ohc"/>
    <s v="four"/>
    <n v="91"/>
    <s v="2bbl"/>
    <s v="3.03"/>
    <s v="3.15"/>
    <s v="9.00"/>
    <n v="68"/>
    <n v="5000"/>
    <n v="30"/>
    <n v="31"/>
    <n v="5195"/>
    <x v="1"/>
  </r>
  <r>
    <n v="1"/>
    <n v="104"/>
    <s v="mazda"/>
    <s v="gas"/>
    <s v="std"/>
    <s v="two"/>
    <s v="hatchback"/>
    <s v="fwd"/>
    <s v="front"/>
    <x v="6"/>
    <s v="159.10"/>
    <s v="64.20"/>
    <s v="54.10"/>
    <n v="1900"/>
    <s v="ohc"/>
    <s v="four"/>
    <n v="91"/>
    <s v="2bbl"/>
    <s v="3.03"/>
    <s v="3.15"/>
    <s v="9.00"/>
    <n v="68"/>
    <n v="5000"/>
    <n v="31"/>
    <n v="38"/>
    <n v="6095"/>
    <x v="1"/>
  </r>
  <r>
    <n v="1"/>
    <n v="104"/>
    <s v="mazda"/>
    <s v="gas"/>
    <s v="std"/>
    <s v="two"/>
    <s v="hatchback"/>
    <s v="fwd"/>
    <s v="front"/>
    <x v="6"/>
    <s v="159.10"/>
    <s v="64.20"/>
    <s v="54.10"/>
    <n v="1905"/>
    <s v="ohc"/>
    <s v="four"/>
    <n v="91"/>
    <s v="2bbl"/>
    <s v="3.03"/>
    <s v="3.15"/>
    <s v="9.00"/>
    <n v="68"/>
    <n v="5000"/>
    <n v="31"/>
    <n v="38"/>
    <n v="6795"/>
    <x v="1"/>
  </r>
  <r>
    <n v="1"/>
    <n v="113"/>
    <s v="mazda"/>
    <s v="gas"/>
    <s v="std"/>
    <s v="four"/>
    <s v="sedan"/>
    <s v="fwd"/>
    <s v="front"/>
    <x v="6"/>
    <s v="166.80"/>
    <s v="64.20"/>
    <s v="54.10"/>
    <n v="1945"/>
    <s v="ohc"/>
    <s v="four"/>
    <n v="91"/>
    <s v="2bbl"/>
    <s v="3.03"/>
    <s v="3.15"/>
    <s v="9.00"/>
    <n v="68"/>
    <n v="5000"/>
    <n v="31"/>
    <n v="38"/>
    <n v="6695"/>
    <x v="1"/>
  </r>
  <r>
    <n v="1"/>
    <n v="113"/>
    <s v="mazda"/>
    <s v="gas"/>
    <s v="std"/>
    <s v="four"/>
    <s v="sedan"/>
    <s v="fwd"/>
    <s v="front"/>
    <x v="6"/>
    <s v="166.80"/>
    <s v="64.20"/>
    <s v="54.10"/>
    <n v="1950"/>
    <s v="ohc"/>
    <s v="four"/>
    <n v="91"/>
    <s v="2bbl"/>
    <s v="3.08"/>
    <s v="3.15"/>
    <s v="9.00"/>
    <n v="68"/>
    <n v="5000"/>
    <n v="31"/>
    <n v="38"/>
    <n v="7395"/>
    <x v="1"/>
  </r>
  <r>
    <n v="2"/>
    <n v="83"/>
    <s v="subaru"/>
    <s v="gas"/>
    <s v="std"/>
    <s v="two"/>
    <s v="hatchback"/>
    <s v="4wd"/>
    <s v="front"/>
    <x v="7"/>
    <s v="157.30"/>
    <s v="63.80"/>
    <s v="55.70"/>
    <n v="2240"/>
    <s v="ohcf"/>
    <s v="four"/>
    <n v="108"/>
    <s v="2bbl"/>
    <s v="3.62"/>
    <s v="2.64"/>
    <s v="8.70"/>
    <n v="73"/>
    <n v="4400"/>
    <n v="26"/>
    <n v="31"/>
    <n v="7603"/>
    <x v="1"/>
  </r>
  <r>
    <n v="1"/>
    <n v="118"/>
    <s v="dodge"/>
    <s v="gas"/>
    <s v="std"/>
    <s v="two"/>
    <s v="hatchback"/>
    <s v="fwd"/>
    <s v="front"/>
    <x v="8"/>
    <s v="157.30"/>
    <s v="63.80"/>
    <s v="50.80"/>
    <n v="1876"/>
    <s v="ohc"/>
    <s v="four"/>
    <n v="90"/>
    <s v="2bbl"/>
    <s v="2.97"/>
    <s v="3.23"/>
    <s v="9.41"/>
    <n v="68"/>
    <n v="5500"/>
    <n v="37"/>
    <n v="41"/>
    <n v="5572"/>
    <x v="1"/>
  </r>
  <r>
    <n v="1"/>
    <n v="118"/>
    <s v="dodge"/>
    <s v="gas"/>
    <s v="std"/>
    <s v="two"/>
    <s v="hatchback"/>
    <s v="fwd"/>
    <s v="front"/>
    <x v="8"/>
    <s v="157.30"/>
    <s v="63.80"/>
    <s v="50.80"/>
    <n v="1876"/>
    <s v="ohc"/>
    <s v="four"/>
    <n v="90"/>
    <s v="2bbl"/>
    <s v="2.97"/>
    <s v="3.23"/>
    <s v="9.40"/>
    <n v="68"/>
    <n v="5500"/>
    <n v="31"/>
    <n v="38"/>
    <n v="6377"/>
    <x v="1"/>
  </r>
  <r>
    <n v="1"/>
    <n v="118"/>
    <s v="dodge"/>
    <s v="gas"/>
    <s v="turbo"/>
    <s v="two"/>
    <s v="hatchback"/>
    <s v="fwd"/>
    <s v="front"/>
    <x v="8"/>
    <s v="157.30"/>
    <s v="63.80"/>
    <s v="50.80"/>
    <n v="2128"/>
    <s v="ohc"/>
    <s v="four"/>
    <n v="98"/>
    <s v="mpfi"/>
    <s v="3.03"/>
    <s v="3.39"/>
    <s v="7.60"/>
    <n v="102"/>
    <n v="5500"/>
    <n v="24"/>
    <n v="30"/>
    <n v="7957"/>
    <x v="1"/>
  </r>
  <r>
    <n v="1"/>
    <n v="148"/>
    <s v="dodge"/>
    <s v="gas"/>
    <s v="std"/>
    <s v="four"/>
    <s v="hatchback"/>
    <s v="fwd"/>
    <s v="front"/>
    <x v="8"/>
    <s v="157.30"/>
    <s v="63.80"/>
    <s v="50.60"/>
    <n v="1967"/>
    <s v="ohc"/>
    <s v="four"/>
    <n v="90"/>
    <s v="2bbl"/>
    <s v="2.97"/>
    <s v="3.23"/>
    <s v="9.40"/>
    <n v="68"/>
    <n v="5500"/>
    <n v="31"/>
    <n v="38"/>
    <n v="6229"/>
    <x v="1"/>
  </r>
  <r>
    <n v="1"/>
    <n v="148"/>
    <s v="dodge"/>
    <s v="gas"/>
    <s v="std"/>
    <s v="four"/>
    <s v="sedan"/>
    <s v="fwd"/>
    <s v="front"/>
    <x v="8"/>
    <s v="157.30"/>
    <s v="63.80"/>
    <s v="50.60"/>
    <n v="1989"/>
    <s v="ohc"/>
    <s v="four"/>
    <n v="90"/>
    <s v="2bbl"/>
    <s v="2.97"/>
    <s v="3.23"/>
    <s v="9.40"/>
    <n v="68"/>
    <n v="5500"/>
    <n v="31"/>
    <n v="38"/>
    <n v="6692"/>
    <x v="1"/>
  </r>
  <r>
    <n v="1"/>
    <n v="148"/>
    <s v="dodge"/>
    <s v="gas"/>
    <s v="std"/>
    <s v="four"/>
    <s v="sedan"/>
    <s v="fwd"/>
    <s v="front"/>
    <x v="8"/>
    <s v="157.30"/>
    <s v="63.80"/>
    <s v="50.60"/>
    <n v="1989"/>
    <s v="ohc"/>
    <s v="four"/>
    <n v="90"/>
    <s v="2bbl"/>
    <s v="2.97"/>
    <s v="3.23"/>
    <s v="9.40"/>
    <n v="68"/>
    <n v="5500"/>
    <n v="31"/>
    <n v="38"/>
    <n v="7609"/>
    <x v="1"/>
  </r>
  <r>
    <n v="1"/>
    <n v="148"/>
    <s v="dodge"/>
    <s v="gas"/>
    <s v="turbo"/>
    <s v="?"/>
    <s v="sedan"/>
    <s v="fwd"/>
    <s v="front"/>
    <x v="8"/>
    <s v="157.30"/>
    <s v="63.80"/>
    <s v="50.60"/>
    <n v="2191"/>
    <s v="ohc"/>
    <s v="four"/>
    <n v="98"/>
    <s v="mpfi"/>
    <s v="3.03"/>
    <s v="3.39"/>
    <s v="7.60"/>
    <n v="102"/>
    <n v="5500"/>
    <n v="24"/>
    <n v="30"/>
    <n v="8558"/>
    <x v="1"/>
  </r>
  <r>
    <n v="1"/>
    <n v="101"/>
    <s v="honda"/>
    <s v="gas"/>
    <s v="std"/>
    <s v="two"/>
    <s v="hatchback"/>
    <s v="fwd"/>
    <s v="front"/>
    <x v="8"/>
    <s v="150.00"/>
    <s v="64.00"/>
    <s v="52.60"/>
    <n v="1837"/>
    <s v="ohc"/>
    <s v="four"/>
    <n v="79"/>
    <s v="1bbl"/>
    <s v="2.91"/>
    <s v="3.07"/>
    <s v="10.10"/>
    <n v="60"/>
    <n v="5500"/>
    <n v="38"/>
    <n v="42"/>
    <n v="5399"/>
    <x v="1"/>
  </r>
  <r>
    <n v="1"/>
    <n v="101"/>
    <s v="honda"/>
    <s v="gas"/>
    <s v="std"/>
    <s v="two"/>
    <s v="hatchback"/>
    <s v="fwd"/>
    <s v="front"/>
    <x v="8"/>
    <s v="150.00"/>
    <s v="64.00"/>
    <s v="52.60"/>
    <n v="1940"/>
    <s v="ohc"/>
    <s v="four"/>
    <n v="92"/>
    <s v="1bbl"/>
    <s v="2.91"/>
    <s v="3.41"/>
    <s v="9.20"/>
    <n v="76"/>
    <n v="6000"/>
    <n v="30"/>
    <n v="34"/>
    <n v="6529"/>
    <x v="1"/>
  </r>
  <r>
    <n v="1"/>
    <n v="101"/>
    <s v="honda"/>
    <s v="gas"/>
    <s v="std"/>
    <s v="two"/>
    <s v="hatchback"/>
    <s v="fwd"/>
    <s v="front"/>
    <x v="8"/>
    <s v="150.00"/>
    <s v="64.00"/>
    <s v="52.60"/>
    <n v="1956"/>
    <s v="ohc"/>
    <s v="four"/>
    <n v="92"/>
    <s v="1bbl"/>
    <s v="2.91"/>
    <s v="3.41"/>
    <s v="9.20"/>
    <n v="76"/>
    <n v="6000"/>
    <n v="30"/>
    <n v="34"/>
    <n v="7129"/>
    <x v="1"/>
  </r>
  <r>
    <n v="2"/>
    <n v="161"/>
    <s v="mitsubishi"/>
    <s v="gas"/>
    <s v="std"/>
    <s v="two"/>
    <s v="hatchback"/>
    <s v="fwd"/>
    <s v="front"/>
    <x v="8"/>
    <s v="157.30"/>
    <s v="64.40"/>
    <s v="50.80"/>
    <n v="1918"/>
    <s v="ohc"/>
    <s v="four"/>
    <n v="92"/>
    <s v="2bbl"/>
    <s v="2.97"/>
    <s v="3.23"/>
    <s v="9.40"/>
    <n v="68"/>
    <n v="5500"/>
    <n v="37"/>
    <n v="41"/>
    <n v="5389"/>
    <x v="1"/>
  </r>
  <r>
    <n v="2"/>
    <n v="161"/>
    <s v="mitsubishi"/>
    <s v="gas"/>
    <s v="std"/>
    <s v="two"/>
    <s v="hatchback"/>
    <s v="fwd"/>
    <s v="front"/>
    <x v="8"/>
    <s v="157.30"/>
    <s v="64.40"/>
    <s v="50.80"/>
    <n v="1944"/>
    <s v="ohc"/>
    <s v="four"/>
    <n v="92"/>
    <s v="2bbl"/>
    <s v="2.97"/>
    <s v="3.23"/>
    <s v="9.40"/>
    <n v="68"/>
    <n v="5500"/>
    <n v="31"/>
    <n v="38"/>
    <n v="6189"/>
    <x v="1"/>
  </r>
  <r>
    <n v="2"/>
    <n v="161"/>
    <s v="mitsubishi"/>
    <s v="gas"/>
    <s v="std"/>
    <s v="two"/>
    <s v="hatchback"/>
    <s v="fwd"/>
    <s v="front"/>
    <x v="8"/>
    <s v="157.30"/>
    <s v="64.40"/>
    <s v="50.80"/>
    <n v="2004"/>
    <s v="ohc"/>
    <s v="four"/>
    <n v="92"/>
    <s v="2bbl"/>
    <s v="2.97"/>
    <s v="3.23"/>
    <s v="9.40"/>
    <n v="68"/>
    <n v="5500"/>
    <n v="31"/>
    <n v="38"/>
    <n v="6669"/>
    <x v="1"/>
  </r>
  <r>
    <n v="1"/>
    <n v="119"/>
    <s v="plymouth"/>
    <s v="gas"/>
    <s v="std"/>
    <s v="two"/>
    <s v="hatchback"/>
    <s v="fwd"/>
    <s v="front"/>
    <x v="8"/>
    <s v="157.30"/>
    <s v="63.80"/>
    <s v="50.80"/>
    <n v="1918"/>
    <s v="ohc"/>
    <s v="four"/>
    <n v="90"/>
    <s v="2bbl"/>
    <s v="2.97"/>
    <s v="3.23"/>
    <s v="9.40"/>
    <n v="68"/>
    <n v="5500"/>
    <n v="37"/>
    <n v="41"/>
    <n v="5572"/>
    <x v="1"/>
  </r>
  <r>
    <n v="1"/>
    <n v="119"/>
    <s v="plymouth"/>
    <s v="gas"/>
    <s v="turbo"/>
    <s v="two"/>
    <s v="hatchback"/>
    <s v="fwd"/>
    <s v="front"/>
    <x v="8"/>
    <s v="157.30"/>
    <s v="63.80"/>
    <s v="50.80"/>
    <n v="2128"/>
    <s v="ohc"/>
    <s v="four"/>
    <n v="98"/>
    <s v="spdi"/>
    <s v="3.03"/>
    <s v="3.39"/>
    <s v="7.60"/>
    <n v="102"/>
    <n v="5500"/>
    <n v="24"/>
    <n v="30"/>
    <n v="7957"/>
    <x v="1"/>
  </r>
  <r>
    <n v="1"/>
    <n v="154"/>
    <s v="plymouth"/>
    <s v="gas"/>
    <s v="std"/>
    <s v="four"/>
    <s v="hatchback"/>
    <s v="fwd"/>
    <s v="front"/>
    <x v="8"/>
    <s v="157.30"/>
    <s v="63.80"/>
    <s v="50.60"/>
    <n v="1967"/>
    <s v="ohc"/>
    <s v="four"/>
    <n v="90"/>
    <s v="2bbl"/>
    <s v="2.97"/>
    <s v="3.23"/>
    <s v="9.40"/>
    <n v="68"/>
    <n v="5500"/>
    <n v="31"/>
    <n v="38"/>
    <n v="6229"/>
    <x v="1"/>
  </r>
  <r>
    <n v="1"/>
    <n v="154"/>
    <s v="plymouth"/>
    <s v="gas"/>
    <s v="std"/>
    <s v="four"/>
    <s v="sedan"/>
    <s v="fwd"/>
    <s v="front"/>
    <x v="8"/>
    <s v="167.30"/>
    <s v="63.80"/>
    <s v="50.80"/>
    <n v="1989"/>
    <s v="ohc"/>
    <s v="four"/>
    <n v="90"/>
    <s v="2bbl"/>
    <s v="2.97"/>
    <s v="3.23"/>
    <s v="9.40"/>
    <n v="68"/>
    <n v="5500"/>
    <n v="31"/>
    <n v="38"/>
    <n v="6692"/>
    <x v="1"/>
  </r>
  <r>
    <n v="1"/>
    <n v="154"/>
    <s v="plymouth"/>
    <s v="gas"/>
    <s v="std"/>
    <s v="four"/>
    <s v="sedan"/>
    <s v="fwd"/>
    <s v="front"/>
    <x v="8"/>
    <s v="167.30"/>
    <s v="63.80"/>
    <s v="50.80"/>
    <n v="2191"/>
    <s v="ohc"/>
    <s v="four"/>
    <n v="98"/>
    <s v="2bbl"/>
    <s v="2.97"/>
    <s v="3.23"/>
    <s v="9.40"/>
    <n v="68"/>
    <n v="5500"/>
    <n v="31"/>
    <n v="38"/>
    <n v="7609"/>
    <x v="1"/>
  </r>
  <r>
    <n v="2"/>
    <n v="83"/>
    <s v="subaru"/>
    <s v="gas"/>
    <s v="std"/>
    <s v="two"/>
    <s v="hatchback"/>
    <s v="fwd"/>
    <s v="front"/>
    <x v="8"/>
    <s v="156.90"/>
    <s v="63.40"/>
    <s v="53.70"/>
    <n v="2050"/>
    <s v="ohcf"/>
    <s v="four"/>
    <n v="97"/>
    <s v="2bbl"/>
    <s v="3.62"/>
    <s v="2.36"/>
    <s v="9.00"/>
    <n v="69"/>
    <n v="4900"/>
    <n v="31"/>
    <n v="36"/>
    <n v="5118"/>
    <x v="1"/>
  </r>
  <r>
    <n v="2"/>
    <n v="83"/>
    <s v="subaru"/>
    <s v="gas"/>
    <s v="std"/>
    <s v="two"/>
    <s v="hatchback"/>
    <s v="fwd"/>
    <s v="front"/>
    <x v="8"/>
    <s v="157.90"/>
    <s v="63.60"/>
    <s v="53.70"/>
    <n v="2120"/>
    <s v="ohcf"/>
    <s v="four"/>
    <n v="108"/>
    <s v="2bbl"/>
    <s v="3.62"/>
    <s v="2.64"/>
    <s v="8.70"/>
    <n v="73"/>
    <n v="4400"/>
    <n v="26"/>
    <n v="31"/>
    <n v="7053"/>
    <x v="1"/>
  </r>
  <r>
    <n v="0"/>
    <s v="?"/>
    <s v="isuzu"/>
    <s v="gas"/>
    <s v="std"/>
    <s v="four"/>
    <s v="sedan"/>
    <s v="rwd"/>
    <s v="front"/>
    <x v="9"/>
    <s v="170.70"/>
    <s v="61.80"/>
    <s v="53.50"/>
    <n v="2337"/>
    <s v="ohc"/>
    <s v="four"/>
    <n v="111"/>
    <s v="2bbl"/>
    <s v="3.31"/>
    <s v="3.23"/>
    <s v="8.50"/>
    <n v="78"/>
    <n v="4800"/>
    <n v="24"/>
    <n v="29"/>
    <n v="6785"/>
    <x v="1"/>
  </r>
  <r>
    <n v="1"/>
    <s v="?"/>
    <s v="alfa-romero"/>
    <s v="gas"/>
    <s v="std"/>
    <s v="two"/>
    <s v="hatchback"/>
    <s v="rwd"/>
    <s v="front"/>
    <x v="10"/>
    <s v="171.20"/>
    <s v="65.50"/>
    <s v="52.40"/>
    <n v="2823"/>
    <s v="ohcv"/>
    <s v="six"/>
    <n v="152"/>
    <s v="mpfi"/>
    <s v="2.68"/>
    <s v="3.47"/>
    <s v="9.00"/>
    <n v="154"/>
    <n v="5000"/>
    <n v="19"/>
    <n v="26"/>
    <n v="16500"/>
    <x v="1"/>
  </r>
  <r>
    <n v="1"/>
    <n v="98"/>
    <s v="chevrolet"/>
    <s v="gas"/>
    <s v="std"/>
    <s v="two"/>
    <s v="hatchback"/>
    <s v="fwd"/>
    <s v="front"/>
    <x v="10"/>
    <s v="155.90"/>
    <s v="63.60"/>
    <s v="52.00"/>
    <n v="1874"/>
    <s v="ohc"/>
    <s v="four"/>
    <n v="90"/>
    <s v="2bbl"/>
    <s v="3.03"/>
    <s v="3.11"/>
    <s v="9.60"/>
    <n v="70"/>
    <n v="5400"/>
    <n v="38"/>
    <n v="43"/>
    <n v="6295"/>
    <x v="1"/>
  </r>
  <r>
    <n v="0"/>
    <n v="81"/>
    <s v="chevrolet"/>
    <s v="gas"/>
    <s v="std"/>
    <s v="four"/>
    <s v="sedan"/>
    <s v="fwd"/>
    <s v="front"/>
    <x v="10"/>
    <s v="158.80"/>
    <s v="63.60"/>
    <s v="52.00"/>
    <n v="1909"/>
    <s v="ohc"/>
    <s v="four"/>
    <n v="90"/>
    <s v="2bbl"/>
    <s v="3.03"/>
    <s v="3.11"/>
    <s v="9.60"/>
    <n v="70"/>
    <n v="5400"/>
    <n v="38"/>
    <n v="43"/>
    <n v="6575"/>
    <x v="1"/>
  </r>
  <r>
    <n v="1"/>
    <s v="?"/>
    <s v="isuzu"/>
    <s v="gas"/>
    <s v="std"/>
    <s v="two"/>
    <s v="sedan"/>
    <s v="fwd"/>
    <s v="front"/>
    <x v="10"/>
    <s v="155.90"/>
    <s v="63.60"/>
    <s v="52.00"/>
    <n v="1874"/>
    <s v="ohc"/>
    <s v="four"/>
    <n v="90"/>
    <s v="2bbl"/>
    <s v="3.03"/>
    <s v="3.11"/>
    <s v="9.60"/>
    <n v="70"/>
    <n v="5400"/>
    <n v="38"/>
    <n v="43"/>
    <s v="?"/>
    <x v="1"/>
  </r>
  <r>
    <n v="0"/>
    <s v="?"/>
    <s v="isuzu"/>
    <s v="gas"/>
    <s v="std"/>
    <s v="four"/>
    <s v="sedan"/>
    <s v="fwd"/>
    <s v="front"/>
    <x v="10"/>
    <s v="155.90"/>
    <s v="63.60"/>
    <s v="52.00"/>
    <n v="1909"/>
    <s v="ohc"/>
    <s v="four"/>
    <n v="90"/>
    <s v="2bbl"/>
    <s v="3.03"/>
    <s v="3.11"/>
    <s v="9.60"/>
    <n v="70"/>
    <n v="5400"/>
    <n v="38"/>
    <n v="43"/>
    <s v="?"/>
    <x v="1"/>
  </r>
  <r>
    <n v="1"/>
    <n v="128"/>
    <s v="nissan"/>
    <s v="gas"/>
    <s v="std"/>
    <s v="two"/>
    <s v="sedan"/>
    <s v="fwd"/>
    <s v="front"/>
    <x v="10"/>
    <s v="165.30"/>
    <s v="63.80"/>
    <s v="54.50"/>
    <n v="1889"/>
    <s v="ohc"/>
    <s v="four"/>
    <n v="97"/>
    <s v="2bbl"/>
    <s v="3.15"/>
    <s v="3.29"/>
    <s v="9.40"/>
    <n v="69"/>
    <n v="5200"/>
    <n v="31"/>
    <n v="37"/>
    <n v="5499"/>
    <x v="1"/>
  </r>
  <r>
    <n v="1"/>
    <n v="128"/>
    <s v="nissan"/>
    <s v="diesel"/>
    <s v="std"/>
    <s v="two"/>
    <s v="sedan"/>
    <s v="fwd"/>
    <s v="front"/>
    <x v="10"/>
    <s v="165.30"/>
    <s v="63.80"/>
    <s v="54.50"/>
    <n v="2017"/>
    <s v="ohc"/>
    <s v="four"/>
    <n v="103"/>
    <s v="idi"/>
    <s v="2.99"/>
    <s v="3.47"/>
    <s v="21.90"/>
    <n v="55"/>
    <n v="4800"/>
    <n v="45"/>
    <n v="50"/>
    <n v="7099"/>
    <x v="1"/>
  </r>
  <r>
    <n v="1"/>
    <n v="128"/>
    <s v="nissan"/>
    <s v="gas"/>
    <s v="std"/>
    <s v="two"/>
    <s v="sedan"/>
    <s v="fwd"/>
    <s v="front"/>
    <x v="10"/>
    <s v="165.30"/>
    <s v="63.80"/>
    <s v="54.50"/>
    <n v="1918"/>
    <s v="ohc"/>
    <s v="four"/>
    <n v="97"/>
    <s v="2bbl"/>
    <s v="3.15"/>
    <s v="3.29"/>
    <s v="9.40"/>
    <n v="69"/>
    <n v="5200"/>
    <n v="31"/>
    <n v="37"/>
    <n v="6649"/>
    <x v="1"/>
  </r>
  <r>
    <n v="1"/>
    <n v="122"/>
    <s v="nissan"/>
    <s v="gas"/>
    <s v="std"/>
    <s v="four"/>
    <s v="sedan"/>
    <s v="fwd"/>
    <s v="front"/>
    <x v="10"/>
    <s v="165.30"/>
    <s v="63.80"/>
    <s v="54.50"/>
    <n v="1938"/>
    <s v="ohc"/>
    <s v="four"/>
    <n v="97"/>
    <s v="2bbl"/>
    <s v="3.15"/>
    <s v="3.29"/>
    <s v="9.40"/>
    <n v="69"/>
    <n v="5200"/>
    <n v="31"/>
    <n v="37"/>
    <n v="6849"/>
    <x v="1"/>
  </r>
  <r>
    <n v="1"/>
    <n v="103"/>
    <s v="nissan"/>
    <s v="gas"/>
    <s v="std"/>
    <s v="four"/>
    <s v="wagon"/>
    <s v="fwd"/>
    <s v="front"/>
    <x v="10"/>
    <s v="170.20"/>
    <s v="63.80"/>
    <s v="53.50"/>
    <n v="2024"/>
    <s v="ohc"/>
    <s v="four"/>
    <n v="97"/>
    <s v="2bbl"/>
    <s v="3.15"/>
    <s v="3.29"/>
    <s v="9.40"/>
    <n v="69"/>
    <n v="5200"/>
    <n v="31"/>
    <n v="37"/>
    <n v="7349"/>
    <x v="1"/>
  </r>
  <r>
    <n v="1"/>
    <n v="128"/>
    <s v="nissan"/>
    <s v="gas"/>
    <s v="std"/>
    <s v="two"/>
    <s v="sedan"/>
    <s v="fwd"/>
    <s v="front"/>
    <x v="10"/>
    <s v="165.30"/>
    <s v="63.80"/>
    <s v="54.50"/>
    <n v="1951"/>
    <s v="ohc"/>
    <s v="four"/>
    <n v="97"/>
    <s v="2bbl"/>
    <s v="3.15"/>
    <s v="3.29"/>
    <s v="9.40"/>
    <n v="69"/>
    <n v="5200"/>
    <n v="31"/>
    <n v="37"/>
    <n v="7299"/>
    <x v="1"/>
  </r>
  <r>
    <n v="1"/>
    <n v="128"/>
    <s v="nissan"/>
    <s v="gas"/>
    <s v="std"/>
    <s v="two"/>
    <s v="hatchback"/>
    <s v="fwd"/>
    <s v="front"/>
    <x v="10"/>
    <s v="165.60"/>
    <s v="63.80"/>
    <s v="53.30"/>
    <n v="2028"/>
    <s v="ohc"/>
    <s v="four"/>
    <n v="97"/>
    <s v="2bbl"/>
    <s v="3.15"/>
    <s v="3.29"/>
    <s v="9.40"/>
    <n v="69"/>
    <n v="5200"/>
    <n v="31"/>
    <n v="37"/>
    <n v="7799"/>
    <x v="1"/>
  </r>
  <r>
    <n v="1"/>
    <n v="122"/>
    <s v="nissan"/>
    <s v="gas"/>
    <s v="std"/>
    <s v="four"/>
    <s v="sedan"/>
    <s v="fwd"/>
    <s v="front"/>
    <x v="10"/>
    <s v="165.30"/>
    <s v="63.80"/>
    <s v="54.50"/>
    <n v="1971"/>
    <s v="ohc"/>
    <s v="four"/>
    <n v="97"/>
    <s v="2bbl"/>
    <s v="3.15"/>
    <s v="3.29"/>
    <s v="9.40"/>
    <n v="69"/>
    <n v="5200"/>
    <n v="31"/>
    <n v="37"/>
    <n v="7499"/>
    <x v="1"/>
  </r>
  <r>
    <n v="1"/>
    <n v="103"/>
    <s v="nissan"/>
    <s v="gas"/>
    <s v="std"/>
    <s v="four"/>
    <s v="wagon"/>
    <s v="fwd"/>
    <s v="front"/>
    <x v="10"/>
    <s v="170.20"/>
    <s v="63.80"/>
    <s v="53.50"/>
    <n v="2037"/>
    <s v="ohc"/>
    <s v="four"/>
    <n v="97"/>
    <s v="2bbl"/>
    <s v="3.15"/>
    <s v="3.29"/>
    <s v="9.40"/>
    <n v="69"/>
    <n v="5200"/>
    <n v="31"/>
    <n v="37"/>
    <n v="7999"/>
    <x v="1"/>
  </r>
  <r>
    <n v="3"/>
    <n v="186"/>
    <s v="porsche"/>
    <s v="gas"/>
    <s v="std"/>
    <s v="two"/>
    <s v="hatchback"/>
    <s v="rwd"/>
    <s v="front"/>
    <x v="10"/>
    <s v="168.90"/>
    <s v="68.30"/>
    <s v="50.20"/>
    <n v="2778"/>
    <s v="ohc"/>
    <s v="four"/>
    <n v="151"/>
    <s v="mpfi"/>
    <s v="3.94"/>
    <s v="3.11"/>
    <s v="9.50"/>
    <n v="143"/>
    <n v="5500"/>
    <n v="19"/>
    <n v="27"/>
    <n v="22018"/>
    <x v="1"/>
  </r>
  <r>
    <n v="1"/>
    <n v="168"/>
    <s v="toyota"/>
    <s v="gas"/>
    <s v="std"/>
    <s v="two"/>
    <s v="sedan"/>
    <s v="rwd"/>
    <s v="front"/>
    <x v="10"/>
    <s v="168.70"/>
    <s v="64.00"/>
    <s v="52.60"/>
    <n v="2169"/>
    <s v="ohc"/>
    <s v="four"/>
    <n v="98"/>
    <s v="2bbl"/>
    <s v="3.19"/>
    <s v="3.03"/>
    <s v="9.00"/>
    <n v="70"/>
    <n v="4800"/>
    <n v="29"/>
    <n v="34"/>
    <n v="8058"/>
    <x v="1"/>
  </r>
  <r>
    <n v="1"/>
    <n v="168"/>
    <s v="toyota"/>
    <s v="gas"/>
    <s v="std"/>
    <s v="two"/>
    <s v="hatchback"/>
    <s v="rwd"/>
    <s v="front"/>
    <x v="10"/>
    <s v="168.70"/>
    <s v="64.00"/>
    <s v="52.60"/>
    <n v="2204"/>
    <s v="ohc"/>
    <s v="four"/>
    <n v="98"/>
    <s v="2bbl"/>
    <s v="3.19"/>
    <s v="3.03"/>
    <s v="9.00"/>
    <n v="70"/>
    <n v="4800"/>
    <n v="29"/>
    <n v="34"/>
    <n v="8238"/>
    <x v="1"/>
  </r>
  <r>
    <n v="1"/>
    <n v="168"/>
    <s v="toyota"/>
    <s v="gas"/>
    <s v="std"/>
    <s v="two"/>
    <s v="sedan"/>
    <s v="rwd"/>
    <s v="front"/>
    <x v="10"/>
    <s v="168.70"/>
    <s v="64.00"/>
    <s v="52.60"/>
    <n v="2265"/>
    <s v="dohc"/>
    <s v="four"/>
    <n v="98"/>
    <s v="mpfi"/>
    <s v="3.24"/>
    <s v="3.08"/>
    <s v="9.40"/>
    <n v="112"/>
    <n v="6600"/>
    <n v="26"/>
    <n v="29"/>
    <n v="9298"/>
    <x v="1"/>
  </r>
  <r>
    <n v="1"/>
    <n v="168"/>
    <s v="toyota"/>
    <s v="gas"/>
    <s v="std"/>
    <s v="two"/>
    <s v="hatchback"/>
    <s v="rwd"/>
    <s v="front"/>
    <x v="10"/>
    <s v="168.70"/>
    <s v="64.00"/>
    <s v="52.60"/>
    <n v="2300"/>
    <s v="dohc"/>
    <s v="four"/>
    <n v="98"/>
    <s v="mpfi"/>
    <s v="3.24"/>
    <s v="3.08"/>
    <s v="9.40"/>
    <n v="112"/>
    <n v="6600"/>
    <n v="26"/>
    <n v="29"/>
    <n v="9538"/>
    <x v="1"/>
  </r>
  <r>
    <n v="3"/>
    <s v="?"/>
    <s v="volkswagen"/>
    <s v="gas"/>
    <s v="std"/>
    <s v="two"/>
    <s v="convertible"/>
    <s v="fwd"/>
    <s v="front"/>
    <x v="10"/>
    <s v="159.30"/>
    <s v="64.20"/>
    <s v="55.60"/>
    <n v="2254"/>
    <s v="ohc"/>
    <s v="four"/>
    <n v="109"/>
    <s v="mpfi"/>
    <s v="3.19"/>
    <s v="3.40"/>
    <s v="8.50"/>
    <n v="90"/>
    <n v="5500"/>
    <n v="24"/>
    <n v="29"/>
    <n v="11595"/>
    <x v="1"/>
  </r>
  <r>
    <n v="3"/>
    <n v="256"/>
    <s v="volkswagen"/>
    <s v="gas"/>
    <s v="std"/>
    <s v="two"/>
    <s v="hatchback"/>
    <s v="fwd"/>
    <s v="front"/>
    <x v="10"/>
    <s v="165.70"/>
    <s v="64.00"/>
    <s v="51.40"/>
    <n v="2221"/>
    <s v="ohc"/>
    <s v="four"/>
    <n v="109"/>
    <s v="mpfi"/>
    <s v="3.19"/>
    <s v="3.40"/>
    <s v="8.50"/>
    <n v="90"/>
    <n v="5500"/>
    <n v="24"/>
    <n v="29"/>
    <n v="9980"/>
    <x v="1"/>
  </r>
  <r>
    <n v="2"/>
    <n v="168"/>
    <s v="nissan"/>
    <s v="gas"/>
    <s v="std"/>
    <s v="two"/>
    <s v="hardtop"/>
    <s v="fwd"/>
    <s v="front"/>
    <x v="11"/>
    <s v="162.40"/>
    <s v="63.80"/>
    <s v="53.30"/>
    <n v="2008"/>
    <s v="ohc"/>
    <s v="four"/>
    <n v="97"/>
    <s v="2bbl"/>
    <s v="3.15"/>
    <s v="3.29"/>
    <s v="9.40"/>
    <n v="69"/>
    <n v="5200"/>
    <n v="31"/>
    <n v="37"/>
    <n v="8249"/>
    <x v="2"/>
  </r>
  <r>
    <n v="3"/>
    <n v="150"/>
    <s v="mazda"/>
    <s v="gas"/>
    <s v="std"/>
    <s v="two"/>
    <s v="hatchback"/>
    <s v="rwd"/>
    <s v="front"/>
    <x v="12"/>
    <s v="169.00"/>
    <s v="65.70"/>
    <s v="49.60"/>
    <n v="2380"/>
    <s v="rotor"/>
    <s v="two"/>
    <n v="70"/>
    <s v="4bbl"/>
    <s v="?"/>
    <s v="?"/>
    <s v="9.40"/>
    <n v="101"/>
    <n v="6000"/>
    <n v="17"/>
    <n v="23"/>
    <n v="10945"/>
    <x v="2"/>
  </r>
  <r>
    <n v="3"/>
    <n v="150"/>
    <s v="mazda"/>
    <s v="gas"/>
    <s v="std"/>
    <s v="two"/>
    <s v="hatchback"/>
    <s v="rwd"/>
    <s v="front"/>
    <x v="12"/>
    <s v="169.00"/>
    <s v="65.70"/>
    <s v="49.60"/>
    <n v="2380"/>
    <s v="rotor"/>
    <s v="two"/>
    <n v="70"/>
    <s v="4bbl"/>
    <s v="?"/>
    <s v="?"/>
    <s v="9.40"/>
    <n v="101"/>
    <n v="6000"/>
    <n v="17"/>
    <n v="23"/>
    <n v="11845"/>
    <x v="2"/>
  </r>
  <r>
    <n v="3"/>
    <n v="150"/>
    <s v="mazda"/>
    <s v="gas"/>
    <s v="std"/>
    <s v="two"/>
    <s v="hatchback"/>
    <s v="rwd"/>
    <s v="front"/>
    <x v="12"/>
    <s v="169.00"/>
    <s v="65.70"/>
    <s v="49.60"/>
    <n v="2385"/>
    <s v="rotor"/>
    <s v="two"/>
    <n v="70"/>
    <s v="4bbl"/>
    <s v="?"/>
    <s v="?"/>
    <s v="9.40"/>
    <n v="101"/>
    <n v="6000"/>
    <n v="17"/>
    <n v="23"/>
    <n v="13645"/>
    <x v="2"/>
  </r>
  <r>
    <n v="3"/>
    <n v="150"/>
    <s v="mazda"/>
    <s v="gas"/>
    <s v="std"/>
    <s v="two"/>
    <s v="hatchback"/>
    <s v="rwd"/>
    <s v="front"/>
    <x v="12"/>
    <s v="169.00"/>
    <s v="65.70"/>
    <s v="49.60"/>
    <n v="2500"/>
    <s v="rotor"/>
    <s v="two"/>
    <n v="80"/>
    <s v="mpfi"/>
    <s v="?"/>
    <s v="?"/>
    <s v="9.40"/>
    <n v="135"/>
    <n v="6000"/>
    <n v="16"/>
    <n v="23"/>
    <n v="15645"/>
    <x v="2"/>
  </r>
  <r>
    <n v="1"/>
    <n v="87"/>
    <s v="toyota"/>
    <s v="gas"/>
    <s v="std"/>
    <s v="two"/>
    <s v="hatchback"/>
    <s v="fwd"/>
    <s v="front"/>
    <x v="13"/>
    <s v="158.70"/>
    <s v="63.60"/>
    <s v="54.50"/>
    <n v="1985"/>
    <s v="ohc"/>
    <s v="four"/>
    <n v="92"/>
    <s v="2bbl"/>
    <s v="3.05"/>
    <s v="3.03"/>
    <s v="9.00"/>
    <n v="62"/>
    <n v="4800"/>
    <n v="35"/>
    <n v="39"/>
    <n v="5348"/>
    <x v="2"/>
  </r>
  <r>
    <n v="1"/>
    <n v="87"/>
    <s v="toyota"/>
    <s v="gas"/>
    <s v="std"/>
    <s v="two"/>
    <s v="hatchback"/>
    <s v="fwd"/>
    <s v="front"/>
    <x v="13"/>
    <s v="158.70"/>
    <s v="63.60"/>
    <s v="54.50"/>
    <n v="2040"/>
    <s v="ohc"/>
    <s v="four"/>
    <n v="92"/>
    <s v="2bbl"/>
    <s v="3.05"/>
    <s v="3.03"/>
    <s v="9.00"/>
    <n v="62"/>
    <n v="4800"/>
    <n v="31"/>
    <n v="38"/>
    <n v="6338"/>
    <x v="2"/>
  </r>
  <r>
    <n v="1"/>
    <n v="74"/>
    <s v="toyota"/>
    <s v="gas"/>
    <s v="std"/>
    <s v="four"/>
    <s v="hatchback"/>
    <s v="fwd"/>
    <s v="front"/>
    <x v="13"/>
    <s v="158.70"/>
    <s v="63.60"/>
    <s v="54.50"/>
    <n v="2015"/>
    <s v="ohc"/>
    <s v="four"/>
    <n v="92"/>
    <s v="2bbl"/>
    <s v="3.05"/>
    <s v="3.03"/>
    <s v="9.00"/>
    <n v="62"/>
    <n v="4800"/>
    <n v="31"/>
    <n v="38"/>
    <n v="6488"/>
    <x v="2"/>
  </r>
  <r>
    <n v="0"/>
    <n v="77"/>
    <s v="toyota"/>
    <s v="gas"/>
    <s v="std"/>
    <s v="four"/>
    <s v="wagon"/>
    <s v="fwd"/>
    <s v="front"/>
    <x v="13"/>
    <s v="169.70"/>
    <s v="63.60"/>
    <s v="59.10"/>
    <n v="2280"/>
    <s v="ohc"/>
    <s v="four"/>
    <n v="92"/>
    <s v="2bbl"/>
    <s v="3.05"/>
    <s v="3.03"/>
    <s v="9.00"/>
    <n v="62"/>
    <n v="4800"/>
    <n v="31"/>
    <n v="37"/>
    <n v="6918"/>
    <x v="2"/>
  </r>
  <r>
    <n v="0"/>
    <n v="81"/>
    <s v="toyota"/>
    <s v="gas"/>
    <s v="std"/>
    <s v="four"/>
    <s v="wagon"/>
    <s v="4wd"/>
    <s v="front"/>
    <x v="13"/>
    <s v="169.70"/>
    <s v="63.60"/>
    <s v="59.10"/>
    <n v="2290"/>
    <s v="ohc"/>
    <s v="four"/>
    <n v="92"/>
    <s v="2bbl"/>
    <s v="3.05"/>
    <s v="3.03"/>
    <s v="9.00"/>
    <n v="62"/>
    <n v="4800"/>
    <n v="27"/>
    <n v="32"/>
    <n v="7898"/>
    <x v="2"/>
  </r>
  <r>
    <n v="0"/>
    <n v="91"/>
    <s v="toyota"/>
    <s v="gas"/>
    <s v="std"/>
    <s v="four"/>
    <s v="wagon"/>
    <s v="4wd"/>
    <s v="front"/>
    <x v="13"/>
    <s v="169.70"/>
    <s v="63.60"/>
    <s v="59.10"/>
    <n v="3110"/>
    <s v="ohc"/>
    <s v="four"/>
    <n v="92"/>
    <s v="2bbl"/>
    <s v="3.05"/>
    <s v="3.03"/>
    <s v="9.00"/>
    <n v="62"/>
    <n v="4800"/>
    <n v="27"/>
    <n v="32"/>
    <n v="8778"/>
    <x v="2"/>
  </r>
  <r>
    <n v="0"/>
    <n v="91"/>
    <s v="toyota"/>
    <s v="gas"/>
    <s v="std"/>
    <s v="four"/>
    <s v="sedan"/>
    <s v="fwd"/>
    <s v="front"/>
    <x v="13"/>
    <s v="166.30"/>
    <s v="64.40"/>
    <s v="53.00"/>
    <n v="2081"/>
    <s v="ohc"/>
    <s v="four"/>
    <n v="98"/>
    <s v="2bbl"/>
    <s v="3.19"/>
    <s v="3.03"/>
    <s v="9.00"/>
    <n v="70"/>
    <n v="4800"/>
    <n v="30"/>
    <n v="37"/>
    <n v="6938"/>
    <x v="2"/>
  </r>
  <r>
    <n v="0"/>
    <n v="91"/>
    <s v="toyota"/>
    <s v="gas"/>
    <s v="std"/>
    <s v="four"/>
    <s v="hatchback"/>
    <s v="fwd"/>
    <s v="front"/>
    <x v="13"/>
    <s v="166.30"/>
    <s v="64.40"/>
    <s v="52.80"/>
    <n v="2109"/>
    <s v="ohc"/>
    <s v="four"/>
    <n v="98"/>
    <s v="2bbl"/>
    <s v="3.19"/>
    <s v="3.03"/>
    <s v="9.00"/>
    <n v="70"/>
    <n v="4800"/>
    <n v="30"/>
    <n v="37"/>
    <n v="7198"/>
    <x v="2"/>
  </r>
  <r>
    <n v="0"/>
    <n v="91"/>
    <s v="toyota"/>
    <s v="diesel"/>
    <s v="std"/>
    <s v="four"/>
    <s v="sedan"/>
    <s v="fwd"/>
    <s v="front"/>
    <x v="13"/>
    <s v="166.30"/>
    <s v="64.40"/>
    <s v="53.00"/>
    <n v="2275"/>
    <s v="ohc"/>
    <s v="four"/>
    <n v="110"/>
    <s v="idi"/>
    <s v="3.27"/>
    <s v="3.35"/>
    <s v="22.50"/>
    <n v="56"/>
    <n v="4500"/>
    <n v="34"/>
    <n v="36"/>
    <n v="7898"/>
    <x v="2"/>
  </r>
  <r>
    <n v="0"/>
    <n v="91"/>
    <s v="toyota"/>
    <s v="diesel"/>
    <s v="std"/>
    <s v="four"/>
    <s v="hatchback"/>
    <s v="fwd"/>
    <s v="front"/>
    <x v="13"/>
    <s v="166.30"/>
    <s v="64.40"/>
    <s v="52.80"/>
    <n v="2275"/>
    <s v="ohc"/>
    <s v="four"/>
    <n v="110"/>
    <s v="idi"/>
    <s v="3.27"/>
    <s v="3.35"/>
    <s v="22.50"/>
    <n v="56"/>
    <n v="4500"/>
    <n v="38"/>
    <n v="47"/>
    <n v="7788"/>
    <x v="2"/>
  </r>
  <r>
    <n v="0"/>
    <n v="91"/>
    <s v="toyota"/>
    <s v="gas"/>
    <s v="std"/>
    <s v="four"/>
    <s v="sedan"/>
    <s v="fwd"/>
    <s v="front"/>
    <x v="13"/>
    <s v="166.30"/>
    <s v="64.40"/>
    <s v="53.00"/>
    <n v="2094"/>
    <s v="ohc"/>
    <s v="four"/>
    <n v="98"/>
    <s v="2bbl"/>
    <s v="3.19"/>
    <s v="3.03"/>
    <s v="9.00"/>
    <n v="70"/>
    <n v="4800"/>
    <n v="38"/>
    <n v="47"/>
    <n v="7738"/>
    <x v="2"/>
  </r>
  <r>
    <n v="0"/>
    <n v="91"/>
    <s v="toyota"/>
    <s v="gas"/>
    <s v="std"/>
    <s v="four"/>
    <s v="hatchback"/>
    <s v="fwd"/>
    <s v="front"/>
    <x v="13"/>
    <s v="166.30"/>
    <s v="64.40"/>
    <s v="52.80"/>
    <n v="2122"/>
    <s v="ohc"/>
    <s v="four"/>
    <n v="98"/>
    <s v="2bbl"/>
    <s v="3.19"/>
    <s v="3.03"/>
    <s v="9.00"/>
    <n v="70"/>
    <n v="4800"/>
    <n v="28"/>
    <n v="34"/>
    <n v="8358"/>
    <x v="2"/>
  </r>
  <r>
    <n v="0"/>
    <n v="91"/>
    <s v="toyota"/>
    <s v="gas"/>
    <s v="std"/>
    <s v="four"/>
    <s v="sedan"/>
    <s v="fwd"/>
    <s v="front"/>
    <x v="13"/>
    <s v="166.30"/>
    <s v="64.40"/>
    <s v="52.80"/>
    <n v="2140"/>
    <s v="ohc"/>
    <s v="four"/>
    <n v="98"/>
    <s v="2bbl"/>
    <s v="3.19"/>
    <s v="3.03"/>
    <s v="9.00"/>
    <n v="70"/>
    <n v="4800"/>
    <n v="28"/>
    <n v="34"/>
    <n v="9258"/>
    <x v="2"/>
  </r>
  <r>
    <n v="3"/>
    <n v="145"/>
    <s v="dodge"/>
    <s v="gas"/>
    <s v="turbo"/>
    <s v="two"/>
    <s v="hatchback"/>
    <s v="fwd"/>
    <s v="front"/>
    <x v="14"/>
    <s v="173.20"/>
    <s v="66.30"/>
    <s v="50.20"/>
    <n v="2811"/>
    <s v="ohc"/>
    <s v="four"/>
    <n v="156"/>
    <s v="mfi"/>
    <s v="3.60"/>
    <s v="3.90"/>
    <s v="7.00"/>
    <n v="145"/>
    <n v="5000"/>
    <n v="19"/>
    <n v="24"/>
    <n v="12964"/>
    <x v="2"/>
  </r>
  <r>
    <n v="3"/>
    <s v="?"/>
    <s v="mitsubishi"/>
    <s v="gas"/>
    <s v="turbo"/>
    <s v="two"/>
    <s v="hatchback"/>
    <s v="fwd"/>
    <s v="front"/>
    <x v="14"/>
    <s v="173.20"/>
    <s v="66.30"/>
    <s v="50.20"/>
    <n v="2833"/>
    <s v="ohc"/>
    <s v="four"/>
    <n v="156"/>
    <s v="spdi"/>
    <s v="3.58"/>
    <s v="3.86"/>
    <s v="7.00"/>
    <n v="145"/>
    <n v="5000"/>
    <n v="19"/>
    <n v="24"/>
    <n v="12629"/>
    <x v="2"/>
  </r>
  <r>
    <n v="3"/>
    <s v="?"/>
    <s v="mitsubishi"/>
    <s v="gas"/>
    <s v="turbo"/>
    <s v="two"/>
    <s v="hatchback"/>
    <s v="fwd"/>
    <s v="front"/>
    <x v="14"/>
    <s v="173.20"/>
    <s v="66.30"/>
    <s v="50.20"/>
    <n v="2921"/>
    <s v="ohc"/>
    <s v="four"/>
    <n v="156"/>
    <s v="spdi"/>
    <s v="3.59"/>
    <s v="3.86"/>
    <s v="7.00"/>
    <n v="145"/>
    <n v="5000"/>
    <n v="19"/>
    <n v="24"/>
    <n v="14869"/>
    <x v="2"/>
  </r>
  <r>
    <n v="3"/>
    <s v="?"/>
    <s v="mitsubishi"/>
    <s v="gas"/>
    <s v="turbo"/>
    <s v="two"/>
    <s v="hatchback"/>
    <s v="fwd"/>
    <s v="front"/>
    <x v="14"/>
    <s v="173.20"/>
    <s v="66.30"/>
    <s v="50.20"/>
    <n v="2926"/>
    <s v="ohc"/>
    <s v="four"/>
    <n v="156"/>
    <s v="spdi"/>
    <s v="3.59"/>
    <s v="3.86"/>
    <s v="7.00"/>
    <n v="145"/>
    <n v="5000"/>
    <n v="19"/>
    <n v="24"/>
    <n v="14489"/>
    <x v="2"/>
  </r>
  <r>
    <n v="3"/>
    <s v="?"/>
    <s v="plymouth"/>
    <s v="gas"/>
    <s v="turbo"/>
    <s v="two"/>
    <s v="hatchback"/>
    <s v="rwd"/>
    <s v="front"/>
    <x v="14"/>
    <s v="173.20"/>
    <s v="66.30"/>
    <s v="50.20"/>
    <n v="2818"/>
    <s v="ohc"/>
    <s v="four"/>
    <n v="156"/>
    <s v="spdi"/>
    <s v="3.59"/>
    <s v="3.86"/>
    <s v="7.00"/>
    <n v="145"/>
    <n v="5000"/>
    <n v="19"/>
    <n v="24"/>
    <n v="12764"/>
    <x v="2"/>
  </r>
  <r>
    <n v="2"/>
    <s v="?"/>
    <s v="isuzu"/>
    <s v="gas"/>
    <s v="std"/>
    <s v="two"/>
    <s v="hatchback"/>
    <s v="rwd"/>
    <s v="front"/>
    <x v="15"/>
    <s v="172.60"/>
    <s v="65.20"/>
    <s v="51.40"/>
    <n v="2734"/>
    <s v="ohc"/>
    <s v="four"/>
    <n v="119"/>
    <s v="spfi"/>
    <s v="3.43"/>
    <s v="3.23"/>
    <s v="9.20"/>
    <n v="90"/>
    <n v="5000"/>
    <n v="24"/>
    <n v="29"/>
    <n v="11048"/>
    <x v="2"/>
  </r>
  <r>
    <n v="0"/>
    <s v="?"/>
    <s v="renault"/>
    <s v="gas"/>
    <s v="std"/>
    <s v="four"/>
    <s v="wagon"/>
    <s v="fwd"/>
    <s v="front"/>
    <x v="16"/>
    <s v="181.50"/>
    <s v="66.50"/>
    <s v="55.20"/>
    <n v="2579"/>
    <s v="ohc"/>
    <s v="four"/>
    <n v="132"/>
    <s v="mpfi"/>
    <s v="3.46"/>
    <s v="3.90"/>
    <s v="8.70"/>
    <s v="?"/>
    <s v="?"/>
    <n v="23"/>
    <n v="31"/>
    <n v="9295"/>
    <x v="2"/>
  </r>
  <r>
    <n v="2"/>
    <s v="?"/>
    <s v="renault"/>
    <s v="gas"/>
    <s v="std"/>
    <s v="two"/>
    <s v="hatchback"/>
    <s v="fwd"/>
    <s v="front"/>
    <x v="16"/>
    <s v="176.80"/>
    <s v="66.60"/>
    <s v="50.50"/>
    <n v="2460"/>
    <s v="ohc"/>
    <s v="four"/>
    <n v="132"/>
    <s v="mpfi"/>
    <s v="3.46"/>
    <s v="3.90"/>
    <s v="8.70"/>
    <s v="?"/>
    <s v="?"/>
    <n v="23"/>
    <n v="31"/>
    <n v="9895"/>
    <x v="2"/>
  </r>
  <r>
    <n v="3"/>
    <n v="153"/>
    <s v="mitsubishi"/>
    <s v="gas"/>
    <s v="turbo"/>
    <s v="two"/>
    <s v="hatchback"/>
    <s v="fwd"/>
    <s v="front"/>
    <x v="17"/>
    <s v="173.00"/>
    <s v="65.40"/>
    <s v="49.40"/>
    <n v="2370"/>
    <s v="ohc"/>
    <s v="four"/>
    <n v="110"/>
    <s v="spdi"/>
    <s v="3.17"/>
    <s v="3.46"/>
    <s v="7.50"/>
    <n v="116"/>
    <n v="5500"/>
    <n v="23"/>
    <n v="30"/>
    <n v="9959"/>
    <x v="2"/>
  </r>
  <r>
    <n v="3"/>
    <n v="153"/>
    <s v="mitsubishi"/>
    <s v="gas"/>
    <s v="std"/>
    <s v="two"/>
    <s v="hatchback"/>
    <s v="fwd"/>
    <s v="front"/>
    <x v="17"/>
    <s v="173.00"/>
    <s v="65.40"/>
    <s v="49.40"/>
    <n v="2328"/>
    <s v="ohc"/>
    <s v="four"/>
    <n v="122"/>
    <s v="2bbl"/>
    <s v="3.35"/>
    <s v="3.46"/>
    <s v="8.50"/>
    <n v="88"/>
    <n v="5000"/>
    <n v="25"/>
    <n v="32"/>
    <n v="8499"/>
    <x v="2"/>
  </r>
  <r>
    <n v="1"/>
    <n v="125"/>
    <s v="mitsubishi"/>
    <s v="gas"/>
    <s v="std"/>
    <s v="four"/>
    <s v="sedan"/>
    <s v="fwd"/>
    <s v="front"/>
    <x v="17"/>
    <s v="172.40"/>
    <s v="65.40"/>
    <s v="51.60"/>
    <n v="2365"/>
    <s v="ohc"/>
    <s v="four"/>
    <n v="122"/>
    <s v="2bbl"/>
    <s v="3.35"/>
    <s v="3.46"/>
    <s v="8.50"/>
    <n v="88"/>
    <n v="5000"/>
    <n v="25"/>
    <n v="32"/>
    <n v="6989"/>
    <x v="2"/>
  </r>
  <r>
    <n v="1"/>
    <n v="125"/>
    <s v="mitsubishi"/>
    <s v="gas"/>
    <s v="std"/>
    <s v="four"/>
    <s v="sedan"/>
    <s v="fwd"/>
    <s v="front"/>
    <x v="17"/>
    <s v="172.40"/>
    <s v="65.40"/>
    <s v="51.60"/>
    <n v="2405"/>
    <s v="ohc"/>
    <s v="four"/>
    <n v="122"/>
    <s v="2bbl"/>
    <s v="3.35"/>
    <s v="3.46"/>
    <s v="8.50"/>
    <n v="88"/>
    <n v="5000"/>
    <n v="25"/>
    <n v="32"/>
    <n v="8189"/>
    <x v="2"/>
  </r>
  <r>
    <n v="1"/>
    <n v="125"/>
    <s v="mitsubishi"/>
    <s v="gas"/>
    <s v="turbo"/>
    <s v="four"/>
    <s v="sedan"/>
    <s v="fwd"/>
    <s v="front"/>
    <x v="17"/>
    <s v="172.40"/>
    <s v="65.40"/>
    <s v="51.60"/>
    <n v="2403"/>
    <s v="ohc"/>
    <s v="four"/>
    <n v="110"/>
    <s v="spdi"/>
    <s v="3.17"/>
    <s v="3.46"/>
    <s v="7.50"/>
    <n v="116"/>
    <n v="5500"/>
    <n v="23"/>
    <n v="30"/>
    <n v="9279"/>
    <x v="2"/>
  </r>
  <r>
    <n v="-1"/>
    <n v="137"/>
    <s v="mitsubishi"/>
    <s v="gas"/>
    <s v="std"/>
    <s v="four"/>
    <s v="sedan"/>
    <s v="fwd"/>
    <s v="front"/>
    <x v="17"/>
    <s v="172.40"/>
    <s v="65.40"/>
    <s v="51.60"/>
    <n v="2403"/>
    <s v="ohc"/>
    <s v="four"/>
    <n v="110"/>
    <s v="spdi"/>
    <s v="3.17"/>
    <s v="3.46"/>
    <s v="7.50"/>
    <n v="116"/>
    <n v="5500"/>
    <n v="23"/>
    <n v="30"/>
    <n v="9279"/>
    <x v="2"/>
  </r>
  <r>
    <n v="0"/>
    <n v="110"/>
    <s v="honda"/>
    <s v="gas"/>
    <s v="std"/>
    <s v="four"/>
    <s v="sedan"/>
    <s v="fwd"/>
    <s v="front"/>
    <x v="18"/>
    <s v="163.40"/>
    <s v="64.00"/>
    <s v="54.50"/>
    <n v="2010"/>
    <s v="ohc"/>
    <s v="four"/>
    <n v="92"/>
    <s v="1bbl"/>
    <s v="2.91"/>
    <s v="3.41"/>
    <s v="9.20"/>
    <n v="76"/>
    <n v="6000"/>
    <n v="30"/>
    <n v="34"/>
    <n v="7295"/>
    <x v="2"/>
  </r>
  <r>
    <n v="0"/>
    <n v="78"/>
    <s v="honda"/>
    <s v="gas"/>
    <s v="std"/>
    <s v="four"/>
    <s v="wagon"/>
    <s v="fwd"/>
    <s v="front"/>
    <x v="18"/>
    <s v="157.10"/>
    <s v="63.90"/>
    <s v="58.30"/>
    <n v="2024"/>
    <s v="ohc"/>
    <s v="four"/>
    <n v="92"/>
    <s v="1bbl"/>
    <s v="2.92"/>
    <s v="3.41"/>
    <s v="9.20"/>
    <n v="76"/>
    <n v="6000"/>
    <n v="30"/>
    <n v="34"/>
    <n v="7295"/>
    <x v="2"/>
  </r>
  <r>
    <n v="0"/>
    <n v="106"/>
    <s v="honda"/>
    <s v="gas"/>
    <s v="std"/>
    <s v="two"/>
    <s v="hatchback"/>
    <s v="fwd"/>
    <s v="front"/>
    <x v="18"/>
    <s v="167.50"/>
    <s v="65.20"/>
    <s v="53.30"/>
    <n v="2236"/>
    <s v="ohc"/>
    <s v="four"/>
    <n v="110"/>
    <s v="1bbl"/>
    <s v="3.15"/>
    <s v="3.58"/>
    <s v="9.00"/>
    <n v="86"/>
    <n v="5800"/>
    <n v="27"/>
    <n v="33"/>
    <n v="7895"/>
    <x v="2"/>
  </r>
  <r>
    <n v="0"/>
    <n v="106"/>
    <s v="honda"/>
    <s v="gas"/>
    <s v="std"/>
    <s v="two"/>
    <s v="hatchback"/>
    <s v="fwd"/>
    <s v="front"/>
    <x v="18"/>
    <s v="167.50"/>
    <s v="65.20"/>
    <s v="53.30"/>
    <n v="2289"/>
    <s v="ohc"/>
    <s v="four"/>
    <n v="110"/>
    <s v="1bbl"/>
    <s v="3.15"/>
    <s v="3.58"/>
    <s v="9.00"/>
    <n v="86"/>
    <n v="5800"/>
    <n v="27"/>
    <n v="33"/>
    <n v="9095"/>
    <x v="2"/>
  </r>
  <r>
    <n v="0"/>
    <n v="85"/>
    <s v="honda"/>
    <s v="gas"/>
    <s v="std"/>
    <s v="four"/>
    <s v="sedan"/>
    <s v="fwd"/>
    <s v="front"/>
    <x v="18"/>
    <s v="175.40"/>
    <s v="65.20"/>
    <s v="54.10"/>
    <n v="2304"/>
    <s v="ohc"/>
    <s v="four"/>
    <n v="110"/>
    <s v="1bbl"/>
    <s v="3.15"/>
    <s v="3.58"/>
    <s v="9.00"/>
    <n v="86"/>
    <n v="5800"/>
    <n v="27"/>
    <n v="33"/>
    <n v="8845"/>
    <x v="2"/>
  </r>
  <r>
    <n v="0"/>
    <n v="85"/>
    <s v="honda"/>
    <s v="gas"/>
    <s v="std"/>
    <s v="four"/>
    <s v="sedan"/>
    <s v="fwd"/>
    <s v="front"/>
    <x v="18"/>
    <s v="175.40"/>
    <s v="62.50"/>
    <s v="54.10"/>
    <n v="2372"/>
    <s v="ohc"/>
    <s v="four"/>
    <n v="110"/>
    <s v="1bbl"/>
    <s v="3.15"/>
    <s v="3.58"/>
    <s v="9.00"/>
    <n v="86"/>
    <n v="5800"/>
    <n v="27"/>
    <n v="33"/>
    <n v="10295"/>
    <x v="2"/>
  </r>
  <r>
    <n v="0"/>
    <n v="85"/>
    <s v="honda"/>
    <s v="gas"/>
    <s v="std"/>
    <s v="four"/>
    <s v="sedan"/>
    <s v="fwd"/>
    <s v="front"/>
    <x v="18"/>
    <s v="175.40"/>
    <s v="65.20"/>
    <s v="54.10"/>
    <n v="2465"/>
    <s v="ohc"/>
    <s v="four"/>
    <n v="110"/>
    <s v="mpfi"/>
    <s v="3.15"/>
    <s v="3.58"/>
    <s v="9.00"/>
    <n v="101"/>
    <n v="5800"/>
    <n v="24"/>
    <n v="28"/>
    <n v="12945"/>
    <x v="2"/>
  </r>
  <r>
    <n v="1"/>
    <n v="107"/>
    <s v="honda"/>
    <s v="gas"/>
    <s v="std"/>
    <s v="two"/>
    <s v="sedan"/>
    <s v="fwd"/>
    <s v="front"/>
    <x v="18"/>
    <s v="169.10"/>
    <s v="66.00"/>
    <s v="51.00"/>
    <n v="2293"/>
    <s v="ohc"/>
    <s v="four"/>
    <n v="110"/>
    <s v="2bbl"/>
    <s v="3.15"/>
    <s v="3.58"/>
    <s v="9.10"/>
    <n v="100"/>
    <n v="5500"/>
    <n v="25"/>
    <n v="31"/>
    <n v="10345"/>
    <x v="2"/>
  </r>
  <r>
    <n v="3"/>
    <n v="142"/>
    <s v="mercedes-benz"/>
    <s v="gas"/>
    <s v="std"/>
    <s v="two"/>
    <s v="convertible"/>
    <s v="rwd"/>
    <s v="front"/>
    <x v="19"/>
    <s v="180.30"/>
    <s v="70.50"/>
    <s v="50.80"/>
    <n v="3685"/>
    <s v="ohcv"/>
    <s v="eight"/>
    <n v="234"/>
    <s v="mpfi"/>
    <s v="3.46"/>
    <s v="3.10"/>
    <s v="8.30"/>
    <n v="155"/>
    <n v="4750"/>
    <n v="16"/>
    <n v="18"/>
    <n v="35056"/>
    <x v="2"/>
  </r>
  <r>
    <n v="0"/>
    <n v="85"/>
    <s v="subaru"/>
    <s v="gas"/>
    <s v="std"/>
    <s v="four"/>
    <s v="wagon"/>
    <s v="4wd"/>
    <s v="front"/>
    <x v="20"/>
    <s v="173.60"/>
    <s v="65.40"/>
    <s v="54.90"/>
    <n v="2420"/>
    <s v="ohcf"/>
    <s v="four"/>
    <n v="108"/>
    <s v="2bbl"/>
    <s v="3.62"/>
    <s v="2.64"/>
    <s v="9.00"/>
    <n v="82"/>
    <n v="4800"/>
    <n v="23"/>
    <n v="29"/>
    <n v="8013"/>
    <x v="2"/>
  </r>
  <r>
    <n v="0"/>
    <n v="85"/>
    <s v="subaru"/>
    <s v="gas"/>
    <s v="turbo"/>
    <s v="four"/>
    <s v="wagon"/>
    <s v="4wd"/>
    <s v="front"/>
    <x v="20"/>
    <s v="173.60"/>
    <s v="65.40"/>
    <s v="54.90"/>
    <n v="2650"/>
    <s v="ohcf"/>
    <s v="four"/>
    <n v="108"/>
    <s v="mpfi"/>
    <s v="3.62"/>
    <s v="2.64"/>
    <s v="7.70"/>
    <n v="111"/>
    <n v="4800"/>
    <n v="23"/>
    <n v="23"/>
    <n v="11694"/>
    <x v="2"/>
  </r>
  <r>
    <n v="0"/>
    <n v="102"/>
    <s v="subaru"/>
    <s v="gas"/>
    <s v="std"/>
    <s v="four"/>
    <s v="sedan"/>
    <s v="4wd"/>
    <s v="front"/>
    <x v="21"/>
    <s v="172.00"/>
    <s v="65.40"/>
    <s v="54.30"/>
    <n v="2385"/>
    <s v="ohcf"/>
    <s v="four"/>
    <n v="108"/>
    <s v="2bbl"/>
    <s v="3.62"/>
    <s v="2.64"/>
    <s v="9.00"/>
    <n v="82"/>
    <n v="4800"/>
    <n v="24"/>
    <n v="25"/>
    <n v="9233"/>
    <x v="2"/>
  </r>
  <r>
    <n v="0"/>
    <n v="102"/>
    <s v="subaru"/>
    <s v="gas"/>
    <s v="turbo"/>
    <s v="four"/>
    <s v="sedan"/>
    <s v="4wd"/>
    <s v="front"/>
    <x v="21"/>
    <s v="172.00"/>
    <s v="65.40"/>
    <s v="54.30"/>
    <n v="2510"/>
    <s v="ohcf"/>
    <s v="four"/>
    <n v="108"/>
    <s v="mpfi"/>
    <s v="3.62"/>
    <s v="2.64"/>
    <s v="7.70"/>
    <n v="111"/>
    <n v="4800"/>
    <n v="24"/>
    <n v="29"/>
    <n v="11259"/>
    <x v="2"/>
  </r>
  <r>
    <n v="0"/>
    <n v="89"/>
    <s v="subaru"/>
    <s v="gas"/>
    <s v="std"/>
    <s v="four"/>
    <s v="wagon"/>
    <s v="fwd"/>
    <s v="front"/>
    <x v="21"/>
    <s v="173.50"/>
    <s v="65.40"/>
    <s v="53.00"/>
    <n v="2290"/>
    <s v="ohcf"/>
    <s v="four"/>
    <n v="108"/>
    <s v="2bbl"/>
    <s v="3.62"/>
    <s v="2.64"/>
    <s v="9.00"/>
    <n v="82"/>
    <n v="4800"/>
    <n v="28"/>
    <n v="32"/>
    <n v="7463"/>
    <x v="2"/>
  </r>
  <r>
    <n v="0"/>
    <n v="89"/>
    <s v="subaru"/>
    <s v="gas"/>
    <s v="std"/>
    <s v="four"/>
    <s v="wagon"/>
    <s v="fwd"/>
    <s v="front"/>
    <x v="21"/>
    <s v="173.50"/>
    <s v="65.40"/>
    <s v="53.00"/>
    <n v="2455"/>
    <s v="ohcf"/>
    <s v="four"/>
    <n v="108"/>
    <s v="mpfi"/>
    <s v="3.62"/>
    <s v="2.64"/>
    <s v="9.00"/>
    <n v="94"/>
    <n v="5200"/>
    <n v="25"/>
    <n v="31"/>
    <n v="10198"/>
    <x v="2"/>
  </r>
  <r>
    <n v="0"/>
    <n v="106"/>
    <s v="nissan"/>
    <s v="gas"/>
    <s v="std"/>
    <s v="four"/>
    <s v="hatchback"/>
    <s v="fwd"/>
    <s v="front"/>
    <x v="22"/>
    <s v="173.40"/>
    <s v="65.20"/>
    <s v="54.70"/>
    <n v="2324"/>
    <s v="ohc"/>
    <s v="four"/>
    <n v="120"/>
    <s v="2bbl"/>
    <s v="3.33"/>
    <s v="3.47"/>
    <s v="8.50"/>
    <n v="97"/>
    <n v="5200"/>
    <n v="27"/>
    <n v="34"/>
    <n v="8949"/>
    <x v="2"/>
  </r>
  <r>
    <n v="0"/>
    <n v="106"/>
    <s v="nissan"/>
    <s v="gas"/>
    <s v="std"/>
    <s v="four"/>
    <s v="sedan"/>
    <s v="fwd"/>
    <s v="front"/>
    <x v="22"/>
    <s v="173.40"/>
    <s v="65.20"/>
    <s v="54.70"/>
    <n v="2302"/>
    <s v="ohc"/>
    <s v="four"/>
    <n v="120"/>
    <s v="2bbl"/>
    <s v="3.33"/>
    <s v="3.47"/>
    <s v="8.50"/>
    <n v="97"/>
    <n v="5200"/>
    <n v="27"/>
    <n v="34"/>
    <n v="9549"/>
    <x v="2"/>
  </r>
  <r>
    <n v="0"/>
    <n v="102"/>
    <s v="subaru"/>
    <s v="gas"/>
    <s v="std"/>
    <s v="four"/>
    <s v="sedan"/>
    <s v="fwd"/>
    <s v="front"/>
    <x v="22"/>
    <s v="172.00"/>
    <s v="65.40"/>
    <s v="52.50"/>
    <n v="2145"/>
    <s v="ohcf"/>
    <s v="four"/>
    <n v="108"/>
    <s v="2bbl"/>
    <s v="3.62"/>
    <s v="2.64"/>
    <s v="9.50"/>
    <n v="82"/>
    <n v="4800"/>
    <n v="32"/>
    <n v="37"/>
    <n v="7126"/>
    <x v="2"/>
  </r>
  <r>
    <n v="0"/>
    <n v="102"/>
    <s v="subaru"/>
    <s v="gas"/>
    <s v="std"/>
    <s v="four"/>
    <s v="sedan"/>
    <s v="fwd"/>
    <s v="front"/>
    <x v="22"/>
    <s v="172.00"/>
    <s v="65.40"/>
    <s v="52.50"/>
    <n v="2190"/>
    <s v="ohcf"/>
    <s v="four"/>
    <n v="108"/>
    <s v="2bbl"/>
    <s v="3.62"/>
    <s v="2.64"/>
    <s v="9.50"/>
    <n v="82"/>
    <n v="4400"/>
    <n v="28"/>
    <n v="33"/>
    <n v="7775"/>
    <x v="2"/>
  </r>
  <r>
    <n v="0"/>
    <n v="102"/>
    <s v="subaru"/>
    <s v="gas"/>
    <s v="std"/>
    <s v="four"/>
    <s v="sedan"/>
    <s v="fwd"/>
    <s v="front"/>
    <x v="22"/>
    <s v="172.00"/>
    <s v="65.40"/>
    <s v="52.50"/>
    <n v="2340"/>
    <s v="ohcf"/>
    <s v="four"/>
    <n v="108"/>
    <s v="mpfi"/>
    <s v="3.62"/>
    <s v="2.64"/>
    <s v="9.00"/>
    <n v="94"/>
    <n v="5200"/>
    <n v="26"/>
    <n v="32"/>
    <n v="9960"/>
    <x v="2"/>
  </r>
  <r>
    <n v="2"/>
    <n v="122"/>
    <s v="volkswagen"/>
    <s v="diesel"/>
    <s v="std"/>
    <s v="two"/>
    <s v="sedan"/>
    <s v="fwd"/>
    <s v="front"/>
    <x v="23"/>
    <s v="171.70"/>
    <s v="65.50"/>
    <s v="55.70"/>
    <n v="2261"/>
    <s v="ohc"/>
    <s v="four"/>
    <n v="97"/>
    <s v="idi"/>
    <s v="3.01"/>
    <s v="3.40"/>
    <s v="23.00"/>
    <n v="52"/>
    <n v="4800"/>
    <n v="37"/>
    <n v="46"/>
    <n v="7775"/>
    <x v="2"/>
  </r>
  <r>
    <n v="2"/>
    <n v="122"/>
    <s v="volkswagen"/>
    <s v="gas"/>
    <s v="std"/>
    <s v="two"/>
    <s v="sedan"/>
    <s v="fwd"/>
    <s v="front"/>
    <x v="23"/>
    <s v="171.70"/>
    <s v="65.50"/>
    <s v="55.70"/>
    <n v="2209"/>
    <s v="ohc"/>
    <s v="four"/>
    <n v="109"/>
    <s v="mpfi"/>
    <s v="3.19"/>
    <s v="3.40"/>
    <s v="9.00"/>
    <n v="85"/>
    <n v="5250"/>
    <n v="27"/>
    <n v="34"/>
    <n v="7975"/>
    <x v="2"/>
  </r>
  <r>
    <n v="2"/>
    <n v="94"/>
    <s v="volkswagen"/>
    <s v="diesel"/>
    <s v="std"/>
    <s v="four"/>
    <s v="sedan"/>
    <s v="fwd"/>
    <s v="front"/>
    <x v="23"/>
    <s v="171.70"/>
    <s v="65.50"/>
    <s v="55.70"/>
    <n v="2264"/>
    <s v="ohc"/>
    <s v="four"/>
    <n v="97"/>
    <s v="idi"/>
    <s v="3.01"/>
    <s v="3.40"/>
    <s v="23.00"/>
    <n v="52"/>
    <n v="4800"/>
    <n v="37"/>
    <n v="46"/>
    <n v="7995"/>
    <x v="2"/>
  </r>
  <r>
    <n v="2"/>
    <n v="94"/>
    <s v="volkswagen"/>
    <s v="gas"/>
    <s v="std"/>
    <s v="four"/>
    <s v="sedan"/>
    <s v="fwd"/>
    <s v="front"/>
    <x v="23"/>
    <s v="171.70"/>
    <s v="65.50"/>
    <s v="55.70"/>
    <n v="2212"/>
    <s v="ohc"/>
    <s v="four"/>
    <n v="109"/>
    <s v="mpfi"/>
    <s v="3.19"/>
    <s v="3.40"/>
    <s v="9.00"/>
    <n v="85"/>
    <n v="5250"/>
    <n v="27"/>
    <n v="34"/>
    <n v="8195"/>
    <x v="2"/>
  </r>
  <r>
    <n v="2"/>
    <n v="94"/>
    <s v="volkswagen"/>
    <s v="gas"/>
    <s v="std"/>
    <s v="four"/>
    <s v="sedan"/>
    <s v="fwd"/>
    <s v="front"/>
    <x v="23"/>
    <s v="171.70"/>
    <s v="65.50"/>
    <s v="55.70"/>
    <n v="2275"/>
    <s v="ohc"/>
    <s v="four"/>
    <n v="109"/>
    <s v="mpfi"/>
    <s v="3.19"/>
    <s v="3.40"/>
    <s v="9.00"/>
    <n v="85"/>
    <n v="5250"/>
    <n v="27"/>
    <n v="34"/>
    <n v="8495"/>
    <x v="2"/>
  </r>
  <r>
    <n v="2"/>
    <n v="94"/>
    <s v="volkswagen"/>
    <s v="diesel"/>
    <s v="turbo"/>
    <s v="four"/>
    <s v="sedan"/>
    <s v="fwd"/>
    <s v="front"/>
    <x v="23"/>
    <s v="171.70"/>
    <s v="65.50"/>
    <s v="55.70"/>
    <n v="2319"/>
    <s v="ohc"/>
    <s v="four"/>
    <n v="97"/>
    <s v="idi"/>
    <s v="3.01"/>
    <s v="3.40"/>
    <s v="23.00"/>
    <n v="68"/>
    <n v="4500"/>
    <n v="37"/>
    <n v="42"/>
    <n v="9495"/>
    <x v="2"/>
  </r>
  <r>
    <n v="2"/>
    <n v="94"/>
    <s v="volkswagen"/>
    <s v="gas"/>
    <s v="std"/>
    <s v="four"/>
    <s v="sedan"/>
    <s v="fwd"/>
    <s v="front"/>
    <x v="23"/>
    <s v="171.70"/>
    <s v="65.50"/>
    <s v="55.70"/>
    <n v="2300"/>
    <s v="ohc"/>
    <s v="four"/>
    <n v="109"/>
    <s v="mpfi"/>
    <s v="3.19"/>
    <s v="3.40"/>
    <s v="10.00"/>
    <n v="100"/>
    <n v="5500"/>
    <n v="26"/>
    <n v="32"/>
    <n v="9995"/>
    <x v="2"/>
  </r>
  <r>
    <n v="1"/>
    <s v="?"/>
    <s v="porsche"/>
    <s v="gas"/>
    <s v="std"/>
    <s v="two"/>
    <s v="hatchback"/>
    <s v="rwd"/>
    <s v="front"/>
    <x v="24"/>
    <s v="175.70"/>
    <s v="72.30"/>
    <s v="50.50"/>
    <n v="3366"/>
    <s v="dohcv"/>
    <s v="eight"/>
    <n v="203"/>
    <s v="mpfi"/>
    <s v="3.94"/>
    <s v="3.11"/>
    <s v="10.00"/>
    <n v="288"/>
    <n v="5750"/>
    <n v="17"/>
    <n v="28"/>
    <s v="?"/>
    <x v="2"/>
  </r>
  <r>
    <n v="2"/>
    <n v="134"/>
    <s v="toyota"/>
    <s v="gas"/>
    <s v="std"/>
    <s v="two"/>
    <s v="hardtop"/>
    <s v="rwd"/>
    <s v="front"/>
    <x v="24"/>
    <s v="176.20"/>
    <s v="65.60"/>
    <s v="52.00"/>
    <n v="2540"/>
    <s v="ohc"/>
    <s v="four"/>
    <n v="146"/>
    <s v="mpfi"/>
    <s v="3.62"/>
    <s v="3.50"/>
    <s v="9.30"/>
    <n v="116"/>
    <n v="4800"/>
    <n v="24"/>
    <n v="30"/>
    <n v="8449"/>
    <x v="2"/>
  </r>
  <r>
    <n v="2"/>
    <n v="134"/>
    <s v="toyota"/>
    <s v="gas"/>
    <s v="std"/>
    <s v="two"/>
    <s v="hardtop"/>
    <s v="rwd"/>
    <s v="front"/>
    <x v="24"/>
    <s v="176.20"/>
    <s v="65.60"/>
    <s v="52.00"/>
    <n v="2536"/>
    <s v="ohc"/>
    <s v="four"/>
    <n v="146"/>
    <s v="mpfi"/>
    <s v="3.62"/>
    <s v="3.50"/>
    <s v="9.30"/>
    <n v="116"/>
    <n v="4800"/>
    <n v="24"/>
    <n v="30"/>
    <n v="9639"/>
    <x v="2"/>
  </r>
  <r>
    <n v="2"/>
    <n v="134"/>
    <s v="toyota"/>
    <s v="gas"/>
    <s v="std"/>
    <s v="two"/>
    <s v="hatchback"/>
    <s v="rwd"/>
    <s v="front"/>
    <x v="24"/>
    <s v="176.20"/>
    <s v="65.60"/>
    <s v="52.00"/>
    <n v="2551"/>
    <s v="ohc"/>
    <s v="four"/>
    <n v="146"/>
    <s v="mpfi"/>
    <s v="3.62"/>
    <s v="3.50"/>
    <s v="9.30"/>
    <n v="116"/>
    <n v="4800"/>
    <n v="24"/>
    <n v="30"/>
    <n v="9989"/>
    <x v="2"/>
  </r>
  <r>
    <n v="2"/>
    <n v="134"/>
    <s v="toyota"/>
    <s v="gas"/>
    <s v="std"/>
    <s v="two"/>
    <s v="hardtop"/>
    <s v="rwd"/>
    <s v="front"/>
    <x v="24"/>
    <s v="176.20"/>
    <s v="65.60"/>
    <s v="52.00"/>
    <n v="2679"/>
    <s v="ohc"/>
    <s v="four"/>
    <n v="146"/>
    <s v="mpfi"/>
    <s v="3.62"/>
    <s v="3.50"/>
    <s v="9.30"/>
    <n v="116"/>
    <n v="4800"/>
    <n v="24"/>
    <n v="30"/>
    <n v="11199"/>
    <x v="2"/>
  </r>
  <r>
    <n v="2"/>
    <n v="134"/>
    <s v="toyota"/>
    <s v="gas"/>
    <s v="std"/>
    <s v="two"/>
    <s v="hatchback"/>
    <s v="rwd"/>
    <s v="front"/>
    <x v="24"/>
    <s v="176.20"/>
    <s v="65.60"/>
    <s v="52.00"/>
    <n v="2714"/>
    <s v="ohc"/>
    <s v="four"/>
    <n v="146"/>
    <s v="mpfi"/>
    <s v="3.62"/>
    <s v="3.50"/>
    <s v="9.30"/>
    <n v="116"/>
    <n v="4800"/>
    <n v="24"/>
    <n v="30"/>
    <n v="11549"/>
    <x v="2"/>
  </r>
  <r>
    <n v="2"/>
    <n v="134"/>
    <s v="toyota"/>
    <s v="gas"/>
    <s v="std"/>
    <s v="two"/>
    <s v="convertible"/>
    <s v="rwd"/>
    <s v="front"/>
    <x v="24"/>
    <s v="176.20"/>
    <s v="65.60"/>
    <s v="53.00"/>
    <n v="2975"/>
    <s v="ohc"/>
    <s v="four"/>
    <n v="146"/>
    <s v="mpfi"/>
    <s v="3.62"/>
    <s v="3.50"/>
    <s v="9.30"/>
    <n v="116"/>
    <n v="4800"/>
    <n v="24"/>
    <n v="30"/>
    <n v="17669"/>
    <x v="2"/>
  </r>
  <r>
    <n v="1"/>
    <n v="129"/>
    <s v="mazda"/>
    <s v="gas"/>
    <s v="std"/>
    <s v="two"/>
    <s v="hatchback"/>
    <s v="fwd"/>
    <s v="front"/>
    <x v="25"/>
    <s v="177.80"/>
    <s v="66.50"/>
    <s v="53.70"/>
    <n v="2385"/>
    <s v="ohc"/>
    <s v="four"/>
    <n v="122"/>
    <s v="2bbl"/>
    <s v="3.39"/>
    <s v="3.39"/>
    <s v="8.60"/>
    <n v="84"/>
    <n v="4800"/>
    <n v="26"/>
    <n v="32"/>
    <n v="8845"/>
    <x v="2"/>
  </r>
  <r>
    <n v="0"/>
    <n v="115"/>
    <s v="mazda"/>
    <s v="gas"/>
    <s v="std"/>
    <s v="four"/>
    <s v="sedan"/>
    <s v="fwd"/>
    <s v="front"/>
    <x v="25"/>
    <s v="177.80"/>
    <s v="66.50"/>
    <s v="55.50"/>
    <n v="2410"/>
    <s v="ohc"/>
    <s v="four"/>
    <n v="122"/>
    <s v="2bbl"/>
    <s v="3.39"/>
    <s v="3.39"/>
    <s v="8.60"/>
    <n v="84"/>
    <n v="4800"/>
    <n v="26"/>
    <n v="32"/>
    <n v="8495"/>
    <x v="2"/>
  </r>
  <r>
    <n v="1"/>
    <n v="129"/>
    <s v="mazda"/>
    <s v="gas"/>
    <s v="std"/>
    <s v="two"/>
    <s v="hatchback"/>
    <s v="fwd"/>
    <s v="front"/>
    <x v="25"/>
    <s v="177.80"/>
    <s v="66.50"/>
    <s v="53.70"/>
    <n v="2385"/>
    <s v="ohc"/>
    <s v="four"/>
    <n v="122"/>
    <s v="2bbl"/>
    <s v="3.39"/>
    <s v="3.39"/>
    <s v="8.60"/>
    <n v="84"/>
    <n v="4800"/>
    <n v="26"/>
    <n v="32"/>
    <n v="10595"/>
    <x v="2"/>
  </r>
  <r>
    <n v="0"/>
    <n v="115"/>
    <s v="mazda"/>
    <s v="gas"/>
    <s v="std"/>
    <s v="four"/>
    <s v="sedan"/>
    <s v="fwd"/>
    <s v="front"/>
    <x v="25"/>
    <s v="177.80"/>
    <s v="66.50"/>
    <s v="55.50"/>
    <n v="2410"/>
    <s v="ohc"/>
    <s v="four"/>
    <n v="122"/>
    <s v="2bbl"/>
    <s v="3.39"/>
    <s v="3.39"/>
    <s v="8.60"/>
    <n v="84"/>
    <n v="4800"/>
    <n v="26"/>
    <n v="32"/>
    <n v="10245"/>
    <x v="2"/>
  </r>
  <r>
    <n v="0"/>
    <s v="?"/>
    <s v="mazda"/>
    <s v="diesel"/>
    <s v="std"/>
    <s v="?"/>
    <s v="sedan"/>
    <s v="fwd"/>
    <s v="front"/>
    <x v="25"/>
    <s v="177.80"/>
    <s v="66.50"/>
    <s v="55.50"/>
    <n v="2443"/>
    <s v="ohc"/>
    <s v="four"/>
    <n v="122"/>
    <s v="idi"/>
    <s v="3.39"/>
    <s v="3.39"/>
    <s v="22.70"/>
    <n v="64"/>
    <n v="4650"/>
    <n v="36"/>
    <n v="42"/>
    <n v="10795"/>
    <x v="2"/>
  </r>
  <r>
    <n v="0"/>
    <n v="115"/>
    <s v="mazda"/>
    <s v="gas"/>
    <s v="std"/>
    <s v="four"/>
    <s v="hatchback"/>
    <s v="fwd"/>
    <s v="front"/>
    <x v="25"/>
    <s v="177.80"/>
    <s v="66.50"/>
    <s v="55.50"/>
    <n v="2425"/>
    <s v="ohc"/>
    <s v="four"/>
    <n v="122"/>
    <s v="2bbl"/>
    <s v="3.39"/>
    <s v="3.39"/>
    <s v="8.60"/>
    <n v="84"/>
    <n v="4800"/>
    <n v="26"/>
    <n v="32"/>
    <n v="11245"/>
    <x v="2"/>
  </r>
  <r>
    <n v="3"/>
    <n v="150"/>
    <s v="saab"/>
    <s v="gas"/>
    <s v="std"/>
    <s v="two"/>
    <s v="hatchback"/>
    <s v="fwd"/>
    <s v="front"/>
    <x v="26"/>
    <s v="186.60"/>
    <s v="66.50"/>
    <s v="56.10"/>
    <n v="2658"/>
    <s v="ohc"/>
    <s v="four"/>
    <n v="121"/>
    <s v="mpfi"/>
    <s v="3.54"/>
    <s v="3.07"/>
    <s v="9.31"/>
    <n v="110"/>
    <n v="5250"/>
    <n v="21"/>
    <n v="28"/>
    <n v="11850"/>
    <x v="2"/>
  </r>
  <r>
    <n v="2"/>
    <n v="104"/>
    <s v="saab"/>
    <s v="gas"/>
    <s v="std"/>
    <s v="four"/>
    <s v="sedan"/>
    <s v="fwd"/>
    <s v="front"/>
    <x v="26"/>
    <s v="186.60"/>
    <s v="66.50"/>
    <s v="56.10"/>
    <n v="2695"/>
    <s v="ohc"/>
    <s v="four"/>
    <n v="121"/>
    <s v="mpfi"/>
    <s v="3.54"/>
    <s v="3.07"/>
    <s v="9.30"/>
    <n v="110"/>
    <n v="5250"/>
    <n v="21"/>
    <n v="28"/>
    <n v="12170"/>
    <x v="2"/>
  </r>
  <r>
    <n v="3"/>
    <n v="150"/>
    <s v="saab"/>
    <s v="gas"/>
    <s v="std"/>
    <s v="two"/>
    <s v="hatchback"/>
    <s v="fwd"/>
    <s v="front"/>
    <x v="26"/>
    <s v="186.60"/>
    <s v="66.50"/>
    <s v="56.10"/>
    <n v="2707"/>
    <s v="ohc"/>
    <s v="four"/>
    <n v="121"/>
    <s v="mpfi"/>
    <s v="2.54"/>
    <s v="2.07"/>
    <s v="9.30"/>
    <n v="110"/>
    <n v="5250"/>
    <n v="21"/>
    <n v="28"/>
    <n v="15040"/>
    <x v="2"/>
  </r>
  <r>
    <n v="2"/>
    <n v="104"/>
    <s v="saab"/>
    <s v="gas"/>
    <s v="std"/>
    <s v="four"/>
    <s v="sedan"/>
    <s v="fwd"/>
    <s v="front"/>
    <x v="26"/>
    <s v="186.60"/>
    <s v="66.50"/>
    <s v="56.10"/>
    <n v="2758"/>
    <s v="ohc"/>
    <s v="four"/>
    <n v="121"/>
    <s v="mpfi"/>
    <s v="3.54"/>
    <s v="3.07"/>
    <s v="9.30"/>
    <n v="110"/>
    <n v="5250"/>
    <n v="21"/>
    <n v="28"/>
    <n v="15510"/>
    <x v="2"/>
  </r>
  <r>
    <n v="3"/>
    <n v="150"/>
    <s v="saab"/>
    <s v="gas"/>
    <s v="turbo"/>
    <s v="two"/>
    <s v="hatchback"/>
    <s v="fwd"/>
    <s v="front"/>
    <x v="26"/>
    <s v="186.60"/>
    <s v="66.50"/>
    <s v="56.10"/>
    <n v="2808"/>
    <s v="dohc"/>
    <s v="four"/>
    <n v="121"/>
    <s v="mpfi"/>
    <s v="3.54"/>
    <s v="3.07"/>
    <s v="9.00"/>
    <n v="160"/>
    <n v="5500"/>
    <n v="19"/>
    <n v="26"/>
    <n v="18150"/>
    <x v="2"/>
  </r>
  <r>
    <n v="2"/>
    <n v="104"/>
    <s v="saab"/>
    <s v="gas"/>
    <s v="turbo"/>
    <s v="four"/>
    <s v="sedan"/>
    <s v="fwd"/>
    <s v="front"/>
    <x v="26"/>
    <s v="186.60"/>
    <s v="66.50"/>
    <s v="56.10"/>
    <n v="2847"/>
    <s v="dohc"/>
    <s v="four"/>
    <n v="121"/>
    <s v="mpfi"/>
    <s v="3.54"/>
    <s v="3.07"/>
    <s v="9.00"/>
    <n v="160"/>
    <n v="5500"/>
    <n v="19"/>
    <n v="26"/>
    <n v="18620"/>
    <x v="2"/>
  </r>
  <r>
    <n v="1"/>
    <n v="231"/>
    <s v="nissan"/>
    <s v="gas"/>
    <s v="std"/>
    <s v="two"/>
    <s v="hatchback"/>
    <s v="rwd"/>
    <s v="front"/>
    <x v="27"/>
    <s v="178.50"/>
    <s v="67.90"/>
    <s v="49.70"/>
    <n v="3139"/>
    <s v="ohcv"/>
    <s v="six"/>
    <n v="181"/>
    <s v="mpfi"/>
    <s v="3.43"/>
    <s v="3.27"/>
    <s v="9.00"/>
    <n v="160"/>
    <n v="5200"/>
    <n v="19"/>
    <n v="25"/>
    <n v="18399"/>
    <x v="2"/>
  </r>
  <r>
    <n v="2"/>
    <n v="164"/>
    <s v="audi"/>
    <s v="gas"/>
    <s v="std"/>
    <s v="four"/>
    <s v="sedan"/>
    <s v="4wd"/>
    <s v="front"/>
    <x v="28"/>
    <s v="176.60"/>
    <s v="66.40"/>
    <s v="54.30"/>
    <n v="2824"/>
    <s v="ohc"/>
    <s v="five"/>
    <n v="136"/>
    <s v="mpfi"/>
    <s v="3.19"/>
    <s v="3.40"/>
    <s v="8.00"/>
    <n v="115"/>
    <n v="5500"/>
    <n v="18"/>
    <n v="22"/>
    <n v="17450"/>
    <x v="2"/>
  </r>
  <r>
    <n v="0"/>
    <s v="?"/>
    <s v="audi"/>
    <s v="gas"/>
    <s v="turbo"/>
    <s v="two"/>
    <s v="hatchback"/>
    <s v="4wd"/>
    <s v="front"/>
    <x v="29"/>
    <s v="178.20"/>
    <s v="67.90"/>
    <s v="52.00"/>
    <n v="3053"/>
    <s v="ohc"/>
    <s v="five"/>
    <n v="131"/>
    <s v="mpfi"/>
    <s v="3.13"/>
    <s v="3.40"/>
    <s v="7.00"/>
    <n v="160"/>
    <n v="5500"/>
    <n v="16"/>
    <n v="22"/>
    <s v="?"/>
    <x v="2"/>
  </r>
  <r>
    <n v="2"/>
    <n v="164"/>
    <s v="audi"/>
    <s v="gas"/>
    <s v="std"/>
    <s v="four"/>
    <s v="sedan"/>
    <s v="fwd"/>
    <s v="front"/>
    <x v="30"/>
    <s v="176.60"/>
    <s v="66.20"/>
    <s v="54.30"/>
    <n v="2337"/>
    <s v="ohc"/>
    <s v="four"/>
    <n v="109"/>
    <s v="mpfi"/>
    <s v="3.19"/>
    <s v="3.40"/>
    <s v="10.00"/>
    <n v="102"/>
    <n v="5500"/>
    <n v="24"/>
    <n v="30"/>
    <n v="13950"/>
    <x v="2"/>
  </r>
  <r>
    <n v="2"/>
    <s v="?"/>
    <s v="audi"/>
    <s v="gas"/>
    <s v="std"/>
    <s v="two"/>
    <s v="sedan"/>
    <s v="fwd"/>
    <s v="front"/>
    <x v="30"/>
    <s v="177.30"/>
    <s v="66.30"/>
    <s v="53.10"/>
    <n v="2507"/>
    <s v="ohc"/>
    <s v="five"/>
    <n v="136"/>
    <s v="mpfi"/>
    <s v="3.19"/>
    <s v="3.40"/>
    <s v="8.50"/>
    <n v="110"/>
    <n v="5500"/>
    <n v="19"/>
    <n v="25"/>
    <n v="15250"/>
    <x v="2"/>
  </r>
  <r>
    <n v="0"/>
    <n v="128"/>
    <s v="nissan"/>
    <s v="gas"/>
    <s v="std"/>
    <s v="four"/>
    <s v="sedan"/>
    <s v="fwd"/>
    <s v="front"/>
    <x v="31"/>
    <s v="181.70"/>
    <s v="66.50"/>
    <s v="55.10"/>
    <n v="3095"/>
    <s v="ohcv"/>
    <s v="six"/>
    <n v="181"/>
    <s v="mpfi"/>
    <s v="3.43"/>
    <s v="3.27"/>
    <s v="9.00"/>
    <n v="152"/>
    <n v="5200"/>
    <n v="17"/>
    <n v="22"/>
    <n v="13499"/>
    <x v="2"/>
  </r>
  <r>
    <n v="0"/>
    <n v="108"/>
    <s v="nissan"/>
    <s v="gas"/>
    <s v="std"/>
    <s v="four"/>
    <s v="wagon"/>
    <s v="fwd"/>
    <s v="front"/>
    <x v="31"/>
    <s v="184.60"/>
    <s v="66.50"/>
    <s v="56.10"/>
    <n v="3296"/>
    <s v="ohcv"/>
    <s v="six"/>
    <n v="181"/>
    <s v="mpfi"/>
    <s v="3.43"/>
    <s v="3.27"/>
    <s v="9.00"/>
    <n v="152"/>
    <n v="5200"/>
    <n v="17"/>
    <n v="22"/>
    <n v="14399"/>
    <x v="2"/>
  </r>
  <r>
    <n v="0"/>
    <n v="108"/>
    <s v="nissan"/>
    <s v="gas"/>
    <s v="std"/>
    <s v="four"/>
    <s v="sedan"/>
    <s v="fwd"/>
    <s v="front"/>
    <x v="31"/>
    <s v="184.60"/>
    <s v="66.50"/>
    <s v="55.10"/>
    <n v="3060"/>
    <s v="ohcv"/>
    <s v="six"/>
    <n v="181"/>
    <s v="mpfi"/>
    <s v="3.43"/>
    <s v="3.27"/>
    <s v="9.00"/>
    <n v="152"/>
    <n v="5200"/>
    <n v="19"/>
    <n v="25"/>
    <n v="13499"/>
    <x v="2"/>
  </r>
  <r>
    <n v="0"/>
    <s v="?"/>
    <s v="volkswagen"/>
    <s v="gas"/>
    <s v="std"/>
    <s v="four"/>
    <s v="sedan"/>
    <s v="fwd"/>
    <s v="front"/>
    <x v="31"/>
    <s v="180.20"/>
    <s v="66.90"/>
    <s v="55.10"/>
    <n v="2661"/>
    <s v="ohc"/>
    <s v="five"/>
    <n v="136"/>
    <s v="mpfi"/>
    <s v="3.19"/>
    <s v="3.40"/>
    <s v="8.50"/>
    <n v="110"/>
    <n v="5500"/>
    <n v="19"/>
    <n v="24"/>
    <n v="13295"/>
    <x v="2"/>
  </r>
  <r>
    <n v="0"/>
    <s v="?"/>
    <s v="volkswagen"/>
    <s v="diesel"/>
    <s v="turbo"/>
    <s v="four"/>
    <s v="sedan"/>
    <s v="fwd"/>
    <s v="front"/>
    <x v="31"/>
    <s v="180.20"/>
    <s v="66.90"/>
    <s v="55.10"/>
    <n v="2579"/>
    <s v="ohc"/>
    <s v="four"/>
    <n v="97"/>
    <s v="idi"/>
    <s v="3.01"/>
    <s v="3.40"/>
    <s v="23.00"/>
    <n v="68"/>
    <n v="4500"/>
    <n v="33"/>
    <n v="38"/>
    <n v="13845"/>
    <x v="2"/>
  </r>
  <r>
    <n v="0"/>
    <s v="?"/>
    <s v="volkswagen"/>
    <s v="gas"/>
    <s v="std"/>
    <s v="four"/>
    <s v="wagon"/>
    <s v="fwd"/>
    <s v="front"/>
    <x v="31"/>
    <s v="183.10"/>
    <s v="66.90"/>
    <s v="55.10"/>
    <n v="2563"/>
    <s v="ohc"/>
    <s v="four"/>
    <n v="109"/>
    <s v="mpfi"/>
    <s v="3.19"/>
    <s v="3.40"/>
    <s v="9.00"/>
    <n v="88"/>
    <n v="5500"/>
    <n v="25"/>
    <n v="31"/>
    <n v="12290"/>
    <x v="2"/>
  </r>
  <r>
    <n v="2"/>
    <n v="192"/>
    <s v="bmw"/>
    <s v="gas"/>
    <s v="std"/>
    <s v="two"/>
    <s v="sedan"/>
    <s v="rwd"/>
    <s v="front"/>
    <x v="32"/>
    <s v="176.80"/>
    <s v="64.80"/>
    <s v="54.30"/>
    <n v="2395"/>
    <s v="ohc"/>
    <s v="four"/>
    <n v="108"/>
    <s v="mpfi"/>
    <s v="3.50"/>
    <s v="2.80"/>
    <s v="8.80"/>
    <n v="101"/>
    <n v="5800"/>
    <n v="23"/>
    <n v="29"/>
    <n v="16430"/>
    <x v="2"/>
  </r>
  <r>
    <n v="0"/>
    <n v="192"/>
    <s v="bmw"/>
    <s v="gas"/>
    <s v="std"/>
    <s v="four"/>
    <s v="sedan"/>
    <s v="rwd"/>
    <s v="front"/>
    <x v="32"/>
    <s v="176.80"/>
    <s v="64.80"/>
    <s v="54.30"/>
    <n v="2395"/>
    <s v="ohc"/>
    <s v="four"/>
    <n v="108"/>
    <s v="mpfi"/>
    <s v="3.50"/>
    <s v="2.80"/>
    <s v="8.80"/>
    <n v="101"/>
    <n v="5800"/>
    <n v="23"/>
    <n v="29"/>
    <n v="16925"/>
    <x v="3"/>
  </r>
  <r>
    <n v="0"/>
    <n v="188"/>
    <s v="bmw"/>
    <s v="gas"/>
    <s v="std"/>
    <s v="two"/>
    <s v="sedan"/>
    <s v="rwd"/>
    <s v="front"/>
    <x v="32"/>
    <s v="176.80"/>
    <s v="64.80"/>
    <s v="54.30"/>
    <n v="2710"/>
    <s v="ohc"/>
    <s v="six"/>
    <n v="164"/>
    <s v="mpfi"/>
    <s v="3.31"/>
    <s v="3.19"/>
    <s v="9.00"/>
    <n v="121"/>
    <n v="4250"/>
    <n v="21"/>
    <n v="28"/>
    <n v="20970"/>
    <x v="3"/>
  </r>
  <r>
    <n v="0"/>
    <n v="188"/>
    <s v="bmw"/>
    <s v="gas"/>
    <s v="std"/>
    <s v="four"/>
    <s v="sedan"/>
    <s v="rwd"/>
    <s v="front"/>
    <x v="32"/>
    <s v="176.80"/>
    <s v="64.80"/>
    <s v="54.30"/>
    <n v="2765"/>
    <s v="ohc"/>
    <s v="six"/>
    <n v="164"/>
    <s v="mpfi"/>
    <s v="3.31"/>
    <s v="3.19"/>
    <s v="9.00"/>
    <n v="121"/>
    <n v="4250"/>
    <n v="21"/>
    <n v="28"/>
    <n v="21105"/>
    <x v="3"/>
  </r>
  <r>
    <n v="0"/>
    <s v="?"/>
    <s v="jaguar"/>
    <s v="gas"/>
    <s v="std"/>
    <s v="two"/>
    <s v="sedan"/>
    <s v="rwd"/>
    <s v="front"/>
    <x v="33"/>
    <s v="191.70"/>
    <s v="70.60"/>
    <s v="47.80"/>
    <n v="3950"/>
    <s v="ohcv"/>
    <s v="twelve"/>
    <n v="326"/>
    <s v="mpfi"/>
    <s v="3.54"/>
    <s v="2.76"/>
    <s v="11.50"/>
    <n v="262"/>
    <n v="5000"/>
    <n v="13"/>
    <n v="17"/>
    <n v="36000"/>
    <x v="3"/>
  </r>
  <r>
    <n v="-1"/>
    <n v="65"/>
    <s v="toyota"/>
    <s v="gas"/>
    <s v="std"/>
    <s v="four"/>
    <s v="sedan"/>
    <s v="fwd"/>
    <s v="front"/>
    <x v="34"/>
    <s v="175.60"/>
    <s v="66.50"/>
    <s v="54.90"/>
    <n v="2326"/>
    <s v="ohc"/>
    <s v="four"/>
    <n v="122"/>
    <s v="mpfi"/>
    <s v="3.31"/>
    <s v="3.54"/>
    <s v="8.70"/>
    <n v="92"/>
    <n v="4200"/>
    <n v="29"/>
    <n v="34"/>
    <n v="8948"/>
    <x v="3"/>
  </r>
  <r>
    <n v="-1"/>
    <n v="65"/>
    <s v="toyota"/>
    <s v="diesel"/>
    <s v="turbo"/>
    <s v="four"/>
    <s v="sedan"/>
    <s v="fwd"/>
    <s v="front"/>
    <x v="34"/>
    <s v="175.60"/>
    <s v="66.50"/>
    <s v="54.90"/>
    <n v="2480"/>
    <s v="ohc"/>
    <s v="four"/>
    <n v="110"/>
    <s v="idi"/>
    <s v="3.27"/>
    <s v="3.35"/>
    <s v="22.50"/>
    <n v="73"/>
    <n v="4500"/>
    <n v="30"/>
    <n v="33"/>
    <n v="10698"/>
    <x v="3"/>
  </r>
  <r>
    <n v="-1"/>
    <n v="65"/>
    <s v="toyota"/>
    <s v="gas"/>
    <s v="std"/>
    <s v="four"/>
    <s v="hatchback"/>
    <s v="fwd"/>
    <s v="front"/>
    <x v="34"/>
    <s v="175.60"/>
    <s v="66.50"/>
    <s v="53.90"/>
    <n v="2414"/>
    <s v="ohc"/>
    <s v="four"/>
    <n v="122"/>
    <s v="mpfi"/>
    <s v="3.31"/>
    <s v="3.54"/>
    <s v="8.70"/>
    <n v="92"/>
    <n v="4200"/>
    <n v="27"/>
    <n v="32"/>
    <n v="9988"/>
    <x v="3"/>
  </r>
  <r>
    <n v="-1"/>
    <n v="65"/>
    <s v="toyota"/>
    <s v="gas"/>
    <s v="std"/>
    <s v="four"/>
    <s v="sedan"/>
    <s v="fwd"/>
    <s v="front"/>
    <x v="34"/>
    <s v="175.60"/>
    <s v="66.50"/>
    <s v="54.90"/>
    <n v="2414"/>
    <s v="ohc"/>
    <s v="four"/>
    <n v="122"/>
    <s v="mpfi"/>
    <s v="3.31"/>
    <s v="3.54"/>
    <s v="8.70"/>
    <n v="92"/>
    <n v="4200"/>
    <n v="27"/>
    <n v="32"/>
    <n v="10898"/>
    <x v="3"/>
  </r>
  <r>
    <n v="-1"/>
    <n v="65"/>
    <s v="toyota"/>
    <s v="gas"/>
    <s v="std"/>
    <s v="four"/>
    <s v="hatchback"/>
    <s v="fwd"/>
    <s v="front"/>
    <x v="34"/>
    <s v="175.60"/>
    <s v="66.50"/>
    <s v="53.90"/>
    <n v="2458"/>
    <s v="ohc"/>
    <s v="four"/>
    <n v="122"/>
    <s v="mpfi"/>
    <s v="3.31"/>
    <s v="3.54"/>
    <s v="8.70"/>
    <n v="92"/>
    <n v="4200"/>
    <n v="27"/>
    <n v="32"/>
    <n v="11248"/>
    <x v="3"/>
  </r>
  <r>
    <n v="1"/>
    <s v="?"/>
    <s v="mercury"/>
    <s v="gas"/>
    <s v="turbo"/>
    <s v="two"/>
    <s v="hatchback"/>
    <s v="rwd"/>
    <s v="front"/>
    <x v="35"/>
    <s v="178.40"/>
    <s v="68.00"/>
    <s v="54.80"/>
    <n v="2910"/>
    <s v="ohc"/>
    <s v="four"/>
    <n v="140"/>
    <s v="mpfi"/>
    <s v="3.78"/>
    <s v="3.12"/>
    <s v="8.00"/>
    <n v="175"/>
    <n v="5000"/>
    <n v="19"/>
    <n v="24"/>
    <n v="16503"/>
    <x v="3"/>
  </r>
  <r>
    <n v="3"/>
    <n v="197"/>
    <s v="toyota"/>
    <s v="gas"/>
    <s v="std"/>
    <s v="two"/>
    <s v="hatchback"/>
    <s v="rwd"/>
    <s v="front"/>
    <x v="36"/>
    <s v="183.50"/>
    <s v="67.70"/>
    <s v="52.00"/>
    <n v="2976"/>
    <s v="dohc"/>
    <s v="six"/>
    <n v="171"/>
    <s v="mpfi"/>
    <s v="3.27"/>
    <s v="3.35"/>
    <s v="9.30"/>
    <n v="161"/>
    <n v="5200"/>
    <n v="20"/>
    <n v="24"/>
    <n v="16558"/>
    <x v="3"/>
  </r>
  <r>
    <n v="3"/>
    <n v="197"/>
    <s v="toyota"/>
    <s v="gas"/>
    <s v="std"/>
    <s v="two"/>
    <s v="hatchback"/>
    <s v="rwd"/>
    <s v="front"/>
    <x v="36"/>
    <s v="183.50"/>
    <s v="67.70"/>
    <s v="52.00"/>
    <n v="3016"/>
    <s v="dohc"/>
    <s v="six"/>
    <n v="171"/>
    <s v="mpfi"/>
    <s v="3.27"/>
    <s v="3.35"/>
    <s v="9.30"/>
    <n v="161"/>
    <n v="5200"/>
    <n v="19"/>
    <n v="24"/>
    <n v="15998"/>
    <x v="3"/>
  </r>
  <r>
    <n v="-1"/>
    <n v="110"/>
    <s v="dodge"/>
    <s v="gas"/>
    <s v="std"/>
    <s v="four"/>
    <s v="wagon"/>
    <s v="fwd"/>
    <s v="front"/>
    <x v="37"/>
    <s v="174.60"/>
    <s v="64.60"/>
    <s v="59.80"/>
    <n v="2535"/>
    <s v="ohc"/>
    <s v="four"/>
    <n v="122"/>
    <s v="2bbl"/>
    <s v="3.34"/>
    <s v="3.46"/>
    <s v="8.50"/>
    <n v="88"/>
    <n v="5000"/>
    <n v="24"/>
    <n v="30"/>
    <n v="8921"/>
    <x v="3"/>
  </r>
  <r>
    <n v="-1"/>
    <n v="74"/>
    <s v="plymouth"/>
    <s v="gas"/>
    <s v="std"/>
    <s v="four"/>
    <s v="wagon"/>
    <s v="fwd"/>
    <s v="front"/>
    <x v="37"/>
    <s v="174.60"/>
    <s v="64.60"/>
    <s v="59.80"/>
    <n v="2535"/>
    <s v="ohc"/>
    <s v="four"/>
    <n v="122"/>
    <s v="2bbl"/>
    <s v="3.35"/>
    <s v="3.46"/>
    <s v="8.50"/>
    <n v="88"/>
    <n v="5000"/>
    <n v="24"/>
    <n v="30"/>
    <n v="8921"/>
    <x v="3"/>
  </r>
  <r>
    <n v="1"/>
    <s v="?"/>
    <s v="bmw"/>
    <s v="gas"/>
    <s v="std"/>
    <s v="four"/>
    <s v="sedan"/>
    <s v="rwd"/>
    <s v="front"/>
    <x v="38"/>
    <s v="189.00"/>
    <s v="66.90"/>
    <s v="55.70"/>
    <n v="3055"/>
    <s v="ohc"/>
    <s v="six"/>
    <n v="164"/>
    <s v="mpfi"/>
    <s v="3.31"/>
    <s v="3.19"/>
    <s v="9.00"/>
    <n v="121"/>
    <n v="4250"/>
    <n v="20"/>
    <n v="25"/>
    <n v="24565"/>
    <x v="3"/>
  </r>
  <r>
    <n v="0"/>
    <s v="?"/>
    <s v="bmw"/>
    <s v="gas"/>
    <s v="std"/>
    <s v="four"/>
    <s v="sedan"/>
    <s v="rwd"/>
    <s v="front"/>
    <x v="38"/>
    <s v="189.00"/>
    <s v="66.90"/>
    <s v="55.70"/>
    <n v="3230"/>
    <s v="ohc"/>
    <s v="six"/>
    <n v="209"/>
    <s v="mpfi"/>
    <s v="3.62"/>
    <s v="3.39"/>
    <s v="8.00"/>
    <n v="182"/>
    <n v="5400"/>
    <n v="16"/>
    <n v="22"/>
    <n v="30760"/>
    <x v="3"/>
  </r>
  <r>
    <n v="0"/>
    <s v="?"/>
    <s v="bmw"/>
    <s v="gas"/>
    <s v="std"/>
    <s v="two"/>
    <s v="sedan"/>
    <s v="rwd"/>
    <s v="front"/>
    <x v="38"/>
    <s v="193.80"/>
    <s v="67.90"/>
    <s v="53.70"/>
    <n v="3380"/>
    <s v="ohc"/>
    <s v="six"/>
    <n v="209"/>
    <s v="mpfi"/>
    <s v="3.62"/>
    <s v="3.39"/>
    <s v="8.00"/>
    <n v="182"/>
    <n v="5400"/>
    <n v="16"/>
    <n v="22"/>
    <n v="41315"/>
    <x v="3"/>
  </r>
  <r>
    <n v="-2"/>
    <n v="103"/>
    <s v="volvo"/>
    <s v="gas"/>
    <s v="std"/>
    <s v="four"/>
    <s v="sedan"/>
    <s v="rwd"/>
    <s v="front"/>
    <x v="39"/>
    <s v="188.80"/>
    <s v="67.20"/>
    <s v="56.20"/>
    <n v="2912"/>
    <s v="ohc"/>
    <s v="four"/>
    <n v="141"/>
    <s v="mpfi"/>
    <s v="3.78"/>
    <s v="3.15"/>
    <s v="9.50"/>
    <n v="114"/>
    <n v="5400"/>
    <n v="23"/>
    <n v="28"/>
    <n v="12940"/>
    <x v="3"/>
  </r>
  <r>
    <n v="-1"/>
    <n v="74"/>
    <s v="volvo"/>
    <s v="gas"/>
    <s v="std"/>
    <s v="four"/>
    <s v="wagon"/>
    <s v="rwd"/>
    <s v="front"/>
    <x v="39"/>
    <s v="188.80"/>
    <s v="67.20"/>
    <s v="57.50"/>
    <n v="3034"/>
    <s v="ohc"/>
    <s v="four"/>
    <n v="141"/>
    <s v="mpfi"/>
    <s v="3.78"/>
    <s v="3.15"/>
    <s v="9.50"/>
    <n v="114"/>
    <n v="5400"/>
    <n v="23"/>
    <n v="28"/>
    <n v="13415"/>
    <x v="3"/>
  </r>
  <r>
    <n v="-2"/>
    <n v="103"/>
    <s v="volvo"/>
    <s v="gas"/>
    <s v="std"/>
    <s v="four"/>
    <s v="sedan"/>
    <s v="rwd"/>
    <s v="front"/>
    <x v="39"/>
    <s v="188.80"/>
    <s v="67.20"/>
    <s v="56.20"/>
    <n v="2935"/>
    <s v="ohc"/>
    <s v="four"/>
    <n v="141"/>
    <s v="mpfi"/>
    <s v="3.78"/>
    <s v="3.15"/>
    <s v="9.50"/>
    <n v="114"/>
    <n v="5400"/>
    <n v="24"/>
    <n v="28"/>
    <n v="15985"/>
    <x v="3"/>
  </r>
  <r>
    <n v="-1"/>
    <n v="74"/>
    <s v="volvo"/>
    <s v="gas"/>
    <s v="std"/>
    <s v="four"/>
    <s v="wagon"/>
    <s v="rwd"/>
    <s v="front"/>
    <x v="39"/>
    <s v="188.80"/>
    <s v="67.20"/>
    <s v="57.50"/>
    <n v="3042"/>
    <s v="ohc"/>
    <s v="four"/>
    <n v="141"/>
    <s v="mpfi"/>
    <s v="3.78"/>
    <s v="3.15"/>
    <s v="9.50"/>
    <n v="114"/>
    <n v="5400"/>
    <n v="24"/>
    <n v="28"/>
    <n v="16515"/>
    <x v="3"/>
  </r>
  <r>
    <n v="-2"/>
    <n v="103"/>
    <s v="volvo"/>
    <s v="gas"/>
    <s v="turbo"/>
    <s v="four"/>
    <s v="sedan"/>
    <s v="rwd"/>
    <s v="front"/>
    <x v="39"/>
    <s v="188.80"/>
    <s v="67.20"/>
    <s v="56.20"/>
    <n v="3045"/>
    <s v="ohc"/>
    <s v="four"/>
    <n v="130"/>
    <s v="mpfi"/>
    <s v="3.62"/>
    <s v="3.15"/>
    <s v="7.50"/>
    <n v="162"/>
    <n v="5100"/>
    <n v="17"/>
    <n v="22"/>
    <n v="18420"/>
    <x v="3"/>
  </r>
  <r>
    <n v="-1"/>
    <n v="74"/>
    <s v="volvo"/>
    <s v="gas"/>
    <s v="turbo"/>
    <s v="four"/>
    <s v="wagon"/>
    <s v="rwd"/>
    <s v="front"/>
    <x v="39"/>
    <s v="188.80"/>
    <s v="67.20"/>
    <s v="57.50"/>
    <n v="3157"/>
    <s v="ohc"/>
    <s v="four"/>
    <n v="130"/>
    <s v="mpfi"/>
    <s v="3.62"/>
    <s v="3.15"/>
    <s v="7.50"/>
    <n v="162"/>
    <n v="5100"/>
    <n v="17"/>
    <n v="22"/>
    <n v="18950"/>
    <x v="3"/>
  </r>
  <r>
    <n v="-1"/>
    <n v="90"/>
    <s v="toyota"/>
    <s v="gas"/>
    <s v="std"/>
    <s v="four"/>
    <s v="sedan"/>
    <s v="rwd"/>
    <s v="front"/>
    <x v="40"/>
    <s v="187.80"/>
    <s v="66.50"/>
    <s v="54.10"/>
    <n v="3131"/>
    <s v="dohc"/>
    <s v="six"/>
    <n v="171"/>
    <s v="mpfi"/>
    <s v="3.27"/>
    <s v="3.35"/>
    <s v="9.20"/>
    <n v="156"/>
    <n v="5200"/>
    <n v="20"/>
    <n v="24"/>
    <n v="15690"/>
    <x v="3"/>
  </r>
  <r>
    <n v="-1"/>
    <s v="?"/>
    <s v="toyota"/>
    <s v="gas"/>
    <s v="std"/>
    <s v="four"/>
    <s v="wagon"/>
    <s v="rwd"/>
    <s v="front"/>
    <x v="40"/>
    <s v="187.80"/>
    <s v="66.50"/>
    <s v="54.10"/>
    <n v="3151"/>
    <s v="dohc"/>
    <s v="six"/>
    <n v="161"/>
    <s v="mpfi"/>
    <s v="3.27"/>
    <s v="3.35"/>
    <s v="9.20"/>
    <n v="156"/>
    <n v="5200"/>
    <n v="19"/>
    <n v="24"/>
    <n v="15750"/>
    <x v="3"/>
  </r>
  <r>
    <n v="0"/>
    <n v="118"/>
    <s v="mazda"/>
    <s v="gas"/>
    <s v="std"/>
    <s v="four"/>
    <s v="sedan"/>
    <s v="rwd"/>
    <s v="front"/>
    <x v="41"/>
    <s v="175.00"/>
    <s v="66.10"/>
    <s v="54.40"/>
    <n v="2670"/>
    <s v="ohc"/>
    <s v="four"/>
    <n v="140"/>
    <s v="mpfi"/>
    <s v="3.76"/>
    <s v="3.16"/>
    <s v="8.00"/>
    <n v="120"/>
    <n v="5000"/>
    <n v="19"/>
    <n v="27"/>
    <n v="18280"/>
    <x v="3"/>
  </r>
  <r>
    <n v="0"/>
    <s v="?"/>
    <s v="mazda"/>
    <s v="diesel"/>
    <s v="std"/>
    <s v="four"/>
    <s v="sedan"/>
    <s v="rwd"/>
    <s v="front"/>
    <x v="41"/>
    <s v="175.00"/>
    <s v="66.10"/>
    <s v="54.40"/>
    <n v="2700"/>
    <s v="ohc"/>
    <s v="four"/>
    <n v="134"/>
    <s v="idi"/>
    <s v="3.43"/>
    <s v="3.64"/>
    <s v="22.00"/>
    <n v="72"/>
    <n v="4200"/>
    <n v="31"/>
    <n v="39"/>
    <n v="18344"/>
    <x v="3"/>
  </r>
  <r>
    <n v="1"/>
    <n v="158"/>
    <s v="audi"/>
    <s v="gas"/>
    <s v="std"/>
    <s v="four"/>
    <s v="sedan"/>
    <s v="fwd"/>
    <s v="front"/>
    <x v="42"/>
    <s v="192.70"/>
    <s v="71.40"/>
    <s v="55.70"/>
    <n v="2844"/>
    <s v="ohc"/>
    <s v="five"/>
    <n v="136"/>
    <s v="mpfi"/>
    <s v="3.19"/>
    <s v="3.40"/>
    <s v="8.50"/>
    <n v="110"/>
    <n v="5500"/>
    <n v="19"/>
    <n v="25"/>
    <n v="17710"/>
    <x v="3"/>
  </r>
  <r>
    <n v="1"/>
    <s v="?"/>
    <s v="audi"/>
    <s v="gas"/>
    <s v="std"/>
    <s v="four"/>
    <s v="wagon"/>
    <s v="fwd"/>
    <s v="front"/>
    <x v="42"/>
    <s v="192.70"/>
    <s v="71.40"/>
    <s v="55.70"/>
    <n v="2954"/>
    <s v="ohc"/>
    <s v="five"/>
    <n v="136"/>
    <s v="mpfi"/>
    <s v="3.19"/>
    <s v="3.40"/>
    <s v="8.50"/>
    <n v="110"/>
    <n v="5500"/>
    <n v="19"/>
    <n v="25"/>
    <n v="18920"/>
    <x v="3"/>
  </r>
  <r>
    <n v="1"/>
    <n v="158"/>
    <s v="audi"/>
    <s v="gas"/>
    <s v="turbo"/>
    <s v="four"/>
    <s v="sedan"/>
    <s v="fwd"/>
    <s v="front"/>
    <x v="42"/>
    <s v="192.70"/>
    <s v="71.40"/>
    <s v="55.90"/>
    <n v="3086"/>
    <s v="ohc"/>
    <s v="five"/>
    <n v="131"/>
    <s v="mpfi"/>
    <s v="3.13"/>
    <s v="3.40"/>
    <s v="8.30"/>
    <n v="140"/>
    <n v="5500"/>
    <n v="17"/>
    <n v="20"/>
    <n v="23875"/>
    <x v="3"/>
  </r>
  <r>
    <n v="0"/>
    <n v="93"/>
    <s v="mercedes-benz"/>
    <s v="diesel"/>
    <s v="turbo"/>
    <s v="two"/>
    <s v="hardtop"/>
    <s v="rwd"/>
    <s v="front"/>
    <x v="43"/>
    <s v="187.50"/>
    <s v="70.30"/>
    <s v="54.90"/>
    <n v="3495"/>
    <s v="ohc"/>
    <s v="five"/>
    <n v="183"/>
    <s v="idi"/>
    <s v="3.58"/>
    <s v="3.64"/>
    <s v="21.50"/>
    <n v="123"/>
    <n v="4350"/>
    <n v="22"/>
    <n v="25"/>
    <n v="28176"/>
    <x v="4"/>
  </r>
  <r>
    <n v="0"/>
    <n v="161"/>
    <s v="peugot"/>
    <s v="gas"/>
    <s v="std"/>
    <s v="four"/>
    <s v="sedan"/>
    <s v="rwd"/>
    <s v="front"/>
    <x v="44"/>
    <s v="186.70"/>
    <s v="68.40"/>
    <s v="56.70"/>
    <n v="3020"/>
    <s v="l"/>
    <s v="four"/>
    <n v="120"/>
    <s v="mpfi"/>
    <s v="3.46"/>
    <s v="3.19"/>
    <s v="8.40"/>
    <n v="97"/>
    <n v="5000"/>
    <n v="19"/>
    <n v="24"/>
    <n v="11900"/>
    <x v="4"/>
  </r>
  <r>
    <n v="0"/>
    <n v="161"/>
    <s v="peugot"/>
    <s v="diesel"/>
    <s v="turbo"/>
    <s v="four"/>
    <s v="sedan"/>
    <s v="rwd"/>
    <s v="front"/>
    <x v="44"/>
    <s v="186.70"/>
    <s v="68.40"/>
    <s v="56.70"/>
    <n v="3197"/>
    <s v="l"/>
    <s v="four"/>
    <n v="152"/>
    <s v="idi"/>
    <s v="3.70"/>
    <s v="3.52"/>
    <s v="21.00"/>
    <n v="95"/>
    <n v="4150"/>
    <n v="28"/>
    <n v="33"/>
    <n v="13200"/>
    <x v="4"/>
  </r>
  <r>
    <n v="0"/>
    <n v="161"/>
    <s v="peugot"/>
    <s v="gas"/>
    <s v="std"/>
    <s v="four"/>
    <s v="sedan"/>
    <s v="rwd"/>
    <s v="front"/>
    <x v="44"/>
    <s v="186.70"/>
    <s v="68.40"/>
    <s v="56.70"/>
    <n v="3075"/>
    <s v="l"/>
    <s v="four"/>
    <n v="120"/>
    <s v="mpfi"/>
    <s v="3.46"/>
    <s v="2.19"/>
    <s v="8.40"/>
    <n v="95"/>
    <n v="5000"/>
    <n v="19"/>
    <n v="24"/>
    <n v="15580"/>
    <x v="4"/>
  </r>
  <r>
    <n v="0"/>
    <n v="161"/>
    <s v="peugot"/>
    <s v="diesel"/>
    <s v="turbo"/>
    <s v="four"/>
    <s v="sedan"/>
    <s v="rwd"/>
    <s v="front"/>
    <x v="44"/>
    <s v="186.70"/>
    <s v="68.40"/>
    <s v="56.70"/>
    <n v="3252"/>
    <s v="l"/>
    <s v="four"/>
    <n v="152"/>
    <s v="idi"/>
    <s v="3.70"/>
    <s v="3.52"/>
    <s v="21.00"/>
    <n v="95"/>
    <n v="4150"/>
    <n v="28"/>
    <n v="33"/>
    <n v="16900"/>
    <x v="4"/>
  </r>
  <r>
    <n v="0"/>
    <n v="161"/>
    <s v="peugot"/>
    <s v="gas"/>
    <s v="std"/>
    <s v="four"/>
    <s v="sedan"/>
    <s v="rwd"/>
    <s v="front"/>
    <x v="44"/>
    <s v="186.70"/>
    <s v="68.40"/>
    <s v="56.70"/>
    <n v="3075"/>
    <s v="l"/>
    <s v="four"/>
    <n v="120"/>
    <s v="mpfi"/>
    <s v="3.46"/>
    <s v="3.19"/>
    <s v="8.40"/>
    <n v="97"/>
    <n v="5000"/>
    <n v="19"/>
    <n v="24"/>
    <n v="16630"/>
    <x v="4"/>
  </r>
  <r>
    <n v="0"/>
    <n v="161"/>
    <s v="peugot"/>
    <s v="diesel"/>
    <s v="turbo"/>
    <s v="four"/>
    <s v="sedan"/>
    <s v="rwd"/>
    <s v="front"/>
    <x v="44"/>
    <s v="186.70"/>
    <s v="68.40"/>
    <s v="56.70"/>
    <n v="3252"/>
    <s v="l"/>
    <s v="four"/>
    <n v="152"/>
    <s v="idi"/>
    <s v="3.70"/>
    <s v="3.52"/>
    <s v="21.00"/>
    <n v="95"/>
    <n v="4150"/>
    <n v="28"/>
    <n v="33"/>
    <n v="17950"/>
    <x v="4"/>
  </r>
  <r>
    <n v="0"/>
    <n v="161"/>
    <s v="peugot"/>
    <s v="gas"/>
    <s v="turbo"/>
    <s v="four"/>
    <s v="sedan"/>
    <s v="rwd"/>
    <s v="front"/>
    <x v="45"/>
    <s v="186.70"/>
    <s v="68.30"/>
    <s v="56.00"/>
    <n v="3130"/>
    <s v="l"/>
    <s v="four"/>
    <n v="134"/>
    <s v="mpfi"/>
    <s v="3.61"/>
    <s v="3.21"/>
    <s v="7.00"/>
    <n v="142"/>
    <n v="5600"/>
    <n v="18"/>
    <n v="24"/>
    <n v="18150"/>
    <x v="4"/>
  </r>
  <r>
    <n v="-1"/>
    <n v="95"/>
    <s v="volvo"/>
    <s v="gas"/>
    <s v="std"/>
    <s v="four"/>
    <s v="sedan"/>
    <s v="rwd"/>
    <s v="front"/>
    <x v="46"/>
    <s v="188.80"/>
    <s v="68.90"/>
    <s v="55.50"/>
    <n v="2952"/>
    <s v="ohc"/>
    <s v="four"/>
    <n v="141"/>
    <s v="mpfi"/>
    <s v="3.78"/>
    <s v="3.15"/>
    <s v="9.50"/>
    <n v="114"/>
    <n v="5400"/>
    <n v="23"/>
    <n v="28"/>
    <n v="16845"/>
    <x v="4"/>
  </r>
  <r>
    <n v="-1"/>
    <n v="95"/>
    <s v="volvo"/>
    <s v="gas"/>
    <s v="turbo"/>
    <s v="four"/>
    <s v="sedan"/>
    <s v="rwd"/>
    <s v="front"/>
    <x v="46"/>
    <s v="188.80"/>
    <s v="68.80"/>
    <s v="55.50"/>
    <n v="3049"/>
    <s v="ohc"/>
    <s v="four"/>
    <n v="141"/>
    <s v="mpfi"/>
    <s v="3.78"/>
    <s v="3.15"/>
    <s v="8.70"/>
    <n v="160"/>
    <n v="5300"/>
    <n v="19"/>
    <n v="25"/>
    <n v="19045"/>
    <x v="4"/>
  </r>
  <r>
    <n v="-1"/>
    <n v="95"/>
    <s v="volvo"/>
    <s v="gas"/>
    <s v="std"/>
    <s v="four"/>
    <s v="sedan"/>
    <s v="rwd"/>
    <s v="front"/>
    <x v="46"/>
    <s v="188.80"/>
    <s v="68.90"/>
    <s v="55.50"/>
    <n v="3012"/>
    <s v="ohcv"/>
    <s v="six"/>
    <n v="173"/>
    <s v="mpfi"/>
    <s v="3.58"/>
    <s v="2.87"/>
    <s v="8.80"/>
    <n v="134"/>
    <n v="5500"/>
    <n v="18"/>
    <n v="23"/>
    <n v="21485"/>
    <x v="4"/>
  </r>
  <r>
    <n v="-1"/>
    <n v="95"/>
    <s v="volvo"/>
    <s v="diesel"/>
    <s v="turbo"/>
    <s v="four"/>
    <s v="sedan"/>
    <s v="rwd"/>
    <s v="front"/>
    <x v="46"/>
    <s v="188.80"/>
    <s v="68.90"/>
    <s v="55.50"/>
    <n v="3217"/>
    <s v="ohc"/>
    <s v="six"/>
    <n v="145"/>
    <s v="idi"/>
    <s v="3.01"/>
    <s v="3.40"/>
    <s v="23.00"/>
    <n v="106"/>
    <n v="4800"/>
    <n v="26"/>
    <n v="27"/>
    <n v="22470"/>
    <x v="4"/>
  </r>
  <r>
    <n v="-1"/>
    <n v="95"/>
    <s v="volvo"/>
    <s v="gas"/>
    <s v="turbo"/>
    <s v="four"/>
    <s v="sedan"/>
    <s v="rwd"/>
    <s v="front"/>
    <x v="46"/>
    <s v="188.80"/>
    <s v="68.90"/>
    <s v="55.50"/>
    <n v="3062"/>
    <s v="ohc"/>
    <s v="four"/>
    <n v="141"/>
    <s v="mpfi"/>
    <s v="3.78"/>
    <s v="3.15"/>
    <s v="9.50"/>
    <n v="114"/>
    <n v="5400"/>
    <n v="19"/>
    <n v="25"/>
    <n v="22625"/>
    <x v="4"/>
  </r>
  <r>
    <n v="0"/>
    <s v="?"/>
    <s v="bmw"/>
    <s v="gas"/>
    <s v="std"/>
    <s v="four"/>
    <s v="sedan"/>
    <s v="rwd"/>
    <s v="front"/>
    <x v="47"/>
    <s v="197.00"/>
    <s v="70.90"/>
    <s v="56.30"/>
    <n v="3505"/>
    <s v="ohc"/>
    <s v="six"/>
    <n v="209"/>
    <s v="mpfi"/>
    <s v="3.62"/>
    <s v="3.39"/>
    <s v="8.00"/>
    <n v="182"/>
    <n v="5400"/>
    <n v="15"/>
    <n v="20"/>
    <n v="36880"/>
    <x v="4"/>
  </r>
  <r>
    <n v="-1"/>
    <n v="93"/>
    <s v="mercedes-benz"/>
    <s v="diesel"/>
    <s v="turbo"/>
    <s v="four"/>
    <s v="sedan"/>
    <s v="rwd"/>
    <s v="front"/>
    <x v="47"/>
    <s v="190.90"/>
    <s v="70.30"/>
    <s v="56.50"/>
    <n v="3515"/>
    <s v="ohc"/>
    <s v="five"/>
    <n v="183"/>
    <s v="idi"/>
    <s v="3.58"/>
    <s v="3.64"/>
    <s v="21.50"/>
    <n v="123"/>
    <n v="4350"/>
    <n v="22"/>
    <n v="25"/>
    <n v="25552"/>
    <x v="4"/>
  </r>
  <r>
    <n v="-1"/>
    <n v="93"/>
    <s v="mercedes-benz"/>
    <s v="diesel"/>
    <s v="turbo"/>
    <s v="four"/>
    <s v="wagon"/>
    <s v="rwd"/>
    <s v="front"/>
    <x v="47"/>
    <s v="190.90"/>
    <s v="70.30"/>
    <s v="58.70"/>
    <n v="3750"/>
    <s v="ohc"/>
    <s v="five"/>
    <n v="183"/>
    <s v="idi"/>
    <s v="3.58"/>
    <s v="3.64"/>
    <s v="21.50"/>
    <n v="123"/>
    <n v="4350"/>
    <n v="22"/>
    <n v="25"/>
    <n v="28248"/>
    <x v="4"/>
  </r>
  <r>
    <n v="1"/>
    <s v="?"/>
    <s v="mercedes-benz"/>
    <s v="gas"/>
    <s v="std"/>
    <s v="two"/>
    <s v="hardtop"/>
    <s v="rwd"/>
    <s v="front"/>
    <x v="48"/>
    <s v="199.20"/>
    <s v="72.00"/>
    <s v="55.40"/>
    <n v="3715"/>
    <s v="ohcv"/>
    <s v="eight"/>
    <n v="304"/>
    <s v="mpfi"/>
    <s v="3.80"/>
    <s v="3.35"/>
    <s v="8.00"/>
    <n v="184"/>
    <n v="4500"/>
    <n v="14"/>
    <n v="16"/>
    <n v="45400"/>
    <x v="5"/>
  </r>
  <r>
    <n v="0"/>
    <n v="145"/>
    <s v="jaguar"/>
    <s v="gas"/>
    <s v="std"/>
    <s v="four"/>
    <s v="sedan"/>
    <s v="rwd"/>
    <s v="front"/>
    <x v="49"/>
    <s v="199.60"/>
    <s v="69.60"/>
    <s v="52.80"/>
    <n v="4066"/>
    <s v="dohc"/>
    <s v="six"/>
    <n v="258"/>
    <s v="mpfi"/>
    <s v="3.63"/>
    <s v="4.17"/>
    <s v="8.10"/>
    <n v="176"/>
    <n v="4750"/>
    <n v="15"/>
    <n v="19"/>
    <n v="32250"/>
    <x v="5"/>
  </r>
  <r>
    <n v="0"/>
    <s v="?"/>
    <s v="jaguar"/>
    <s v="gas"/>
    <s v="std"/>
    <s v="four"/>
    <s v="sedan"/>
    <s v="rwd"/>
    <s v="front"/>
    <x v="49"/>
    <s v="199.60"/>
    <s v="69.60"/>
    <s v="52.80"/>
    <n v="4066"/>
    <s v="dohc"/>
    <s v="six"/>
    <n v="258"/>
    <s v="mpfi"/>
    <s v="3.63"/>
    <s v="4.17"/>
    <s v="8.10"/>
    <n v="176"/>
    <n v="4750"/>
    <n v="15"/>
    <n v="19"/>
    <n v="35550"/>
    <x v="5"/>
  </r>
  <r>
    <n v="0"/>
    <s v="?"/>
    <s v="peugot"/>
    <s v="gas"/>
    <s v="std"/>
    <s v="four"/>
    <s v="wagon"/>
    <s v="rwd"/>
    <s v="front"/>
    <x v="50"/>
    <s v="198.90"/>
    <s v="68.40"/>
    <s v="58.70"/>
    <n v="3230"/>
    <s v="l"/>
    <s v="four"/>
    <n v="120"/>
    <s v="mpfi"/>
    <s v="3.46"/>
    <s v="3.19"/>
    <s v="8.40"/>
    <n v="97"/>
    <n v="5000"/>
    <n v="19"/>
    <n v="24"/>
    <n v="12440"/>
    <x v="5"/>
  </r>
  <r>
    <n v="0"/>
    <s v="?"/>
    <s v="peugot"/>
    <s v="diesel"/>
    <s v="turbo"/>
    <s v="four"/>
    <s v="wagon"/>
    <s v="rwd"/>
    <s v="front"/>
    <x v="50"/>
    <s v="198.90"/>
    <s v="68.40"/>
    <s v="58.70"/>
    <n v="3430"/>
    <s v="l"/>
    <s v="four"/>
    <n v="152"/>
    <s v="idi"/>
    <s v="3.70"/>
    <s v="3.52"/>
    <s v="21.00"/>
    <n v="95"/>
    <n v="4150"/>
    <n v="25"/>
    <n v="25"/>
    <n v="13860"/>
    <x v="5"/>
  </r>
  <r>
    <n v="0"/>
    <s v="?"/>
    <s v="peugot"/>
    <s v="gas"/>
    <s v="std"/>
    <s v="four"/>
    <s v="wagon"/>
    <s v="rwd"/>
    <s v="front"/>
    <x v="50"/>
    <s v="198.90"/>
    <s v="68.40"/>
    <s v="56.70"/>
    <n v="3285"/>
    <s v="l"/>
    <s v="four"/>
    <n v="120"/>
    <s v="mpfi"/>
    <s v="3.46"/>
    <s v="2.19"/>
    <s v="8.40"/>
    <n v="95"/>
    <n v="5000"/>
    <n v="19"/>
    <n v="24"/>
    <n v="16695"/>
    <x v="5"/>
  </r>
  <r>
    <n v="0"/>
    <s v="?"/>
    <s v="peugot"/>
    <s v="diesel"/>
    <s v="turbo"/>
    <s v="four"/>
    <s v="wagon"/>
    <s v="rwd"/>
    <s v="front"/>
    <x v="50"/>
    <s v="198.90"/>
    <s v="68.40"/>
    <s v="58.70"/>
    <n v="3485"/>
    <s v="l"/>
    <s v="four"/>
    <n v="152"/>
    <s v="idi"/>
    <s v="3.70"/>
    <s v="3.52"/>
    <s v="21.00"/>
    <n v="95"/>
    <n v="4150"/>
    <n v="25"/>
    <n v="25"/>
    <n v="17075"/>
    <x v="5"/>
  </r>
  <r>
    <n v="-1"/>
    <n v="93"/>
    <s v="mercedes-benz"/>
    <s v="diesel"/>
    <s v="turbo"/>
    <s v="four"/>
    <s v="sedan"/>
    <s v="rwd"/>
    <s v="front"/>
    <x v="51"/>
    <s v="202.60"/>
    <s v="71.70"/>
    <s v="56.30"/>
    <n v="3770"/>
    <s v="ohc"/>
    <s v="five"/>
    <n v="183"/>
    <s v="idi"/>
    <s v="3.58"/>
    <s v="3.64"/>
    <s v="21.50"/>
    <n v="123"/>
    <n v="4350"/>
    <n v="22"/>
    <n v="25"/>
    <n v="31600"/>
    <x v="5"/>
  </r>
  <r>
    <n v="-1"/>
    <s v="?"/>
    <s v="mercedes-benz"/>
    <s v="gas"/>
    <s v="std"/>
    <s v="four"/>
    <s v="sedan"/>
    <s v="rwd"/>
    <s v="front"/>
    <x v="51"/>
    <s v="202.60"/>
    <s v="71.70"/>
    <s v="56.50"/>
    <n v="3740"/>
    <s v="ohcv"/>
    <s v="eight"/>
    <n v="234"/>
    <s v="mpfi"/>
    <s v="3.46"/>
    <s v="3.10"/>
    <s v="8.30"/>
    <n v="155"/>
    <n v="4750"/>
    <n v="16"/>
    <n v="18"/>
    <n v="34184"/>
    <x v="5"/>
  </r>
  <r>
    <n v="0"/>
    <s v="?"/>
    <s v="mercedes-benz"/>
    <s v="gas"/>
    <s v="std"/>
    <s v="four"/>
    <s v="sedan"/>
    <s v="rwd"/>
    <s v="front"/>
    <x v="52"/>
    <s v="208.10"/>
    <s v="71.70"/>
    <s v="56.70"/>
    <n v="3900"/>
    <s v="ohcv"/>
    <s v="eight"/>
    <n v="308"/>
    <s v="mpfi"/>
    <s v="3.80"/>
    <s v="3.35"/>
    <s v="8.00"/>
    <n v="184"/>
    <n v="4500"/>
    <n v="14"/>
    <n v="16"/>
    <n v="40960"/>
    <x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">
  <r>
    <n v="2"/>
    <n v="137"/>
    <s v="honda"/>
    <s v="gas"/>
    <s v="std"/>
    <s v="two"/>
    <x v="0"/>
    <s v="fwd"/>
    <s v="front"/>
    <x v="0"/>
    <s v="144.60"/>
    <s v="63.90"/>
    <s v="50.80"/>
    <n v="1713"/>
    <s v="ohc"/>
    <s v="four"/>
    <n v="92"/>
    <s v="1bbl"/>
    <s v="2.91"/>
    <s v="3.41"/>
    <s v="9.60"/>
    <n v="58"/>
    <n v="4800"/>
    <n v="49"/>
    <n v="54"/>
    <n v="6479"/>
  </r>
  <r>
    <n v="2"/>
    <n v="137"/>
    <s v="honda"/>
    <s v="gas"/>
    <s v="std"/>
    <s v="two"/>
    <x v="0"/>
    <s v="fwd"/>
    <s v="front"/>
    <x v="0"/>
    <s v="144.60"/>
    <s v="63.90"/>
    <s v="50.80"/>
    <n v="1819"/>
    <s v="ohc"/>
    <s v="four"/>
    <n v="92"/>
    <s v="1bbl"/>
    <s v="2.91"/>
    <s v="3.41"/>
    <s v="9.20"/>
    <n v="76"/>
    <n v="6000"/>
    <n v="31"/>
    <n v="38"/>
    <n v="6855"/>
  </r>
  <r>
    <n v="2"/>
    <n v="121"/>
    <s v="chevrolet"/>
    <s v="gas"/>
    <s v="std"/>
    <s v="two"/>
    <x v="0"/>
    <s v="fwd"/>
    <s v="front"/>
    <x v="1"/>
    <s v="141.10"/>
    <s v="60.30"/>
    <s v="53.20"/>
    <n v="1488"/>
    <s v="l"/>
    <s v="three"/>
    <n v="61"/>
    <s v="2bbl"/>
    <s v="2.91"/>
    <s v="3.03"/>
    <s v="9.50"/>
    <n v="48"/>
    <n v="5100"/>
    <n v="47"/>
    <n v="53"/>
    <n v="5151"/>
  </r>
  <r>
    <n v="3"/>
    <s v="?"/>
    <s v="alfa-romero"/>
    <s v="gas"/>
    <s v="std"/>
    <s v="two"/>
    <x v="1"/>
    <s v="rwd"/>
    <s v="front"/>
    <x v="2"/>
    <s v="168.80"/>
    <s v="64.10"/>
    <s v="48.80"/>
    <n v="2548"/>
    <s v="dohc"/>
    <s v="four"/>
    <n v="130"/>
    <s v="mpfi"/>
    <s v="3.47"/>
    <s v="2.68"/>
    <s v="9.00"/>
    <n v="111"/>
    <n v="5000"/>
    <n v="21"/>
    <n v="27"/>
    <n v="13495"/>
  </r>
  <r>
    <n v="3"/>
    <s v="?"/>
    <s v="alfa-romero"/>
    <s v="gas"/>
    <s v="std"/>
    <s v="two"/>
    <x v="1"/>
    <s v="rwd"/>
    <s v="front"/>
    <x v="2"/>
    <s v="168.80"/>
    <s v="64.10"/>
    <s v="48.80"/>
    <n v="2548"/>
    <s v="dohc"/>
    <s v="four"/>
    <n v="130"/>
    <s v="mpfi"/>
    <s v="3.47"/>
    <s v="2.68"/>
    <s v="9.00"/>
    <n v="111"/>
    <n v="5000"/>
    <n v="21"/>
    <n v="27"/>
    <n v="16500"/>
  </r>
  <r>
    <n v="3"/>
    <s v="?"/>
    <s v="porsche"/>
    <s v="gas"/>
    <s v="std"/>
    <s v="two"/>
    <x v="2"/>
    <s v="rwd"/>
    <s v="rear"/>
    <x v="3"/>
    <s v="168.90"/>
    <s v="65.00"/>
    <s v="51.60"/>
    <n v="2756"/>
    <s v="ohcf"/>
    <s v="six"/>
    <n v="194"/>
    <s v="mpfi"/>
    <s v="3.74"/>
    <s v="2.90"/>
    <s v="9.50"/>
    <n v="207"/>
    <n v="5900"/>
    <n v="17"/>
    <n v="25"/>
    <n v="32528"/>
  </r>
  <r>
    <n v="3"/>
    <s v="?"/>
    <s v="porsche"/>
    <s v="gas"/>
    <s v="std"/>
    <s v="two"/>
    <x v="2"/>
    <s v="rwd"/>
    <s v="rear"/>
    <x v="3"/>
    <s v="168.90"/>
    <s v="65.00"/>
    <s v="51.60"/>
    <n v="2756"/>
    <s v="ohcf"/>
    <s v="six"/>
    <n v="194"/>
    <s v="mpfi"/>
    <s v="3.74"/>
    <s v="2.90"/>
    <s v="9.50"/>
    <n v="207"/>
    <n v="5900"/>
    <n v="17"/>
    <n v="25"/>
    <n v="34028"/>
  </r>
  <r>
    <n v="3"/>
    <s v="?"/>
    <s v="porsche"/>
    <s v="gas"/>
    <s v="std"/>
    <s v="two"/>
    <x v="1"/>
    <s v="rwd"/>
    <s v="rear"/>
    <x v="3"/>
    <s v="168.90"/>
    <s v="65.00"/>
    <s v="51.60"/>
    <n v="2800"/>
    <s v="ohcf"/>
    <s v="six"/>
    <n v="194"/>
    <s v="mpfi"/>
    <s v="3.74"/>
    <s v="2.90"/>
    <s v="9.50"/>
    <n v="207"/>
    <n v="5900"/>
    <n v="17"/>
    <n v="25"/>
    <n v="37028"/>
  </r>
  <r>
    <n v="3"/>
    <n v="194"/>
    <s v="nissan"/>
    <s v="gas"/>
    <s v="std"/>
    <s v="two"/>
    <x v="0"/>
    <s v="rwd"/>
    <s v="front"/>
    <x v="4"/>
    <s v="170.70"/>
    <s v="67.90"/>
    <s v="49.70"/>
    <n v="3071"/>
    <s v="ohcv"/>
    <s v="six"/>
    <n v="181"/>
    <s v="mpfi"/>
    <s v="3.43"/>
    <s v="3.27"/>
    <s v="9.00"/>
    <n v="160"/>
    <n v="5200"/>
    <n v="19"/>
    <n v="25"/>
    <n v="17199"/>
  </r>
  <r>
    <n v="3"/>
    <n v="194"/>
    <s v="nissan"/>
    <s v="gas"/>
    <s v="turbo"/>
    <s v="two"/>
    <x v="0"/>
    <s v="rwd"/>
    <s v="front"/>
    <x v="4"/>
    <s v="170.70"/>
    <s v="67.90"/>
    <s v="49.70"/>
    <n v="3139"/>
    <s v="ohcv"/>
    <s v="six"/>
    <n v="181"/>
    <s v="mpfi"/>
    <s v="3.43"/>
    <s v="3.27"/>
    <s v="7.80"/>
    <n v="200"/>
    <n v="5200"/>
    <n v="17"/>
    <n v="23"/>
    <n v="19699"/>
  </r>
  <r>
    <n v="1"/>
    <n v="161"/>
    <s v="mitsubishi"/>
    <s v="gas"/>
    <s v="turbo"/>
    <s v="two"/>
    <x v="0"/>
    <s v="fwd"/>
    <s v="front"/>
    <x v="5"/>
    <s v="157.30"/>
    <s v="63.80"/>
    <s v="50.80"/>
    <n v="2145"/>
    <s v="ohc"/>
    <s v="four"/>
    <n v="98"/>
    <s v="spdi"/>
    <s v="3.03"/>
    <s v="3.39"/>
    <s v="7.60"/>
    <n v="102"/>
    <n v="5500"/>
    <n v="24"/>
    <n v="30"/>
    <n v="7689"/>
  </r>
  <r>
    <n v="1"/>
    <n v="104"/>
    <s v="mazda"/>
    <s v="gas"/>
    <s v="std"/>
    <s v="two"/>
    <x v="0"/>
    <s v="fwd"/>
    <s v="front"/>
    <x v="6"/>
    <s v="159.10"/>
    <s v="64.20"/>
    <s v="54.10"/>
    <n v="1890"/>
    <s v="ohc"/>
    <s v="four"/>
    <n v="91"/>
    <s v="2bbl"/>
    <s v="3.03"/>
    <s v="3.15"/>
    <s v="9.00"/>
    <n v="68"/>
    <n v="5000"/>
    <n v="30"/>
    <n v="31"/>
    <n v="5195"/>
  </r>
  <r>
    <n v="1"/>
    <n v="104"/>
    <s v="mazda"/>
    <s v="gas"/>
    <s v="std"/>
    <s v="two"/>
    <x v="0"/>
    <s v="fwd"/>
    <s v="front"/>
    <x v="6"/>
    <s v="159.10"/>
    <s v="64.20"/>
    <s v="54.10"/>
    <n v="1900"/>
    <s v="ohc"/>
    <s v="four"/>
    <n v="91"/>
    <s v="2bbl"/>
    <s v="3.03"/>
    <s v="3.15"/>
    <s v="9.00"/>
    <n v="68"/>
    <n v="5000"/>
    <n v="31"/>
    <n v="38"/>
    <n v="6095"/>
  </r>
  <r>
    <n v="1"/>
    <n v="104"/>
    <s v="mazda"/>
    <s v="gas"/>
    <s v="std"/>
    <s v="two"/>
    <x v="0"/>
    <s v="fwd"/>
    <s v="front"/>
    <x v="6"/>
    <s v="159.10"/>
    <s v="64.20"/>
    <s v="54.10"/>
    <n v="1905"/>
    <s v="ohc"/>
    <s v="four"/>
    <n v="91"/>
    <s v="2bbl"/>
    <s v="3.03"/>
    <s v="3.15"/>
    <s v="9.00"/>
    <n v="68"/>
    <n v="5000"/>
    <n v="31"/>
    <n v="38"/>
    <n v="6795"/>
  </r>
  <r>
    <n v="1"/>
    <n v="113"/>
    <s v="mazda"/>
    <s v="gas"/>
    <s v="std"/>
    <s v="four"/>
    <x v="3"/>
    <s v="fwd"/>
    <s v="front"/>
    <x v="6"/>
    <s v="166.80"/>
    <s v="64.20"/>
    <s v="54.10"/>
    <n v="1945"/>
    <s v="ohc"/>
    <s v="four"/>
    <n v="91"/>
    <s v="2bbl"/>
    <s v="3.03"/>
    <s v="3.15"/>
    <s v="9.00"/>
    <n v="68"/>
    <n v="5000"/>
    <n v="31"/>
    <n v="38"/>
    <n v="6695"/>
  </r>
  <r>
    <n v="1"/>
    <n v="113"/>
    <s v="mazda"/>
    <s v="gas"/>
    <s v="std"/>
    <s v="four"/>
    <x v="3"/>
    <s v="fwd"/>
    <s v="front"/>
    <x v="6"/>
    <s v="166.80"/>
    <s v="64.20"/>
    <s v="54.10"/>
    <n v="1950"/>
    <s v="ohc"/>
    <s v="four"/>
    <n v="91"/>
    <s v="2bbl"/>
    <s v="3.08"/>
    <s v="3.15"/>
    <s v="9.00"/>
    <n v="68"/>
    <n v="5000"/>
    <n v="31"/>
    <n v="38"/>
    <n v="7395"/>
  </r>
  <r>
    <n v="2"/>
    <n v="83"/>
    <s v="subaru"/>
    <s v="gas"/>
    <s v="std"/>
    <s v="two"/>
    <x v="0"/>
    <s v="4wd"/>
    <s v="front"/>
    <x v="7"/>
    <s v="157.30"/>
    <s v="63.80"/>
    <s v="55.70"/>
    <n v="2240"/>
    <s v="ohcf"/>
    <s v="four"/>
    <n v="108"/>
    <s v="2bbl"/>
    <s v="3.62"/>
    <s v="2.64"/>
    <s v="8.70"/>
    <n v="73"/>
    <n v="4400"/>
    <n v="26"/>
    <n v="31"/>
    <n v="7603"/>
  </r>
  <r>
    <n v="1"/>
    <n v="118"/>
    <s v="dodge"/>
    <s v="gas"/>
    <s v="std"/>
    <s v="two"/>
    <x v="0"/>
    <s v="fwd"/>
    <s v="front"/>
    <x v="8"/>
    <s v="157.30"/>
    <s v="63.80"/>
    <s v="50.80"/>
    <n v="1876"/>
    <s v="ohc"/>
    <s v="four"/>
    <n v="90"/>
    <s v="2bbl"/>
    <s v="2.97"/>
    <s v="3.23"/>
    <s v="9.41"/>
    <n v="68"/>
    <n v="5500"/>
    <n v="37"/>
    <n v="41"/>
    <n v="5572"/>
  </r>
  <r>
    <n v="1"/>
    <n v="118"/>
    <s v="dodge"/>
    <s v="gas"/>
    <s v="std"/>
    <s v="two"/>
    <x v="0"/>
    <s v="fwd"/>
    <s v="front"/>
    <x v="8"/>
    <s v="157.30"/>
    <s v="63.80"/>
    <s v="50.80"/>
    <n v="1876"/>
    <s v="ohc"/>
    <s v="four"/>
    <n v="90"/>
    <s v="2bbl"/>
    <s v="2.97"/>
    <s v="3.23"/>
    <s v="9.40"/>
    <n v="68"/>
    <n v="5500"/>
    <n v="31"/>
    <n v="38"/>
    <n v="6377"/>
  </r>
  <r>
    <n v="1"/>
    <n v="118"/>
    <s v="dodge"/>
    <s v="gas"/>
    <s v="turbo"/>
    <s v="two"/>
    <x v="0"/>
    <s v="fwd"/>
    <s v="front"/>
    <x v="8"/>
    <s v="157.30"/>
    <s v="63.80"/>
    <s v="50.80"/>
    <n v="2128"/>
    <s v="ohc"/>
    <s v="four"/>
    <n v="98"/>
    <s v="mpfi"/>
    <s v="3.03"/>
    <s v="3.39"/>
    <s v="7.60"/>
    <n v="102"/>
    <n v="5500"/>
    <n v="24"/>
    <n v="30"/>
    <n v="7957"/>
  </r>
  <r>
    <n v="1"/>
    <n v="148"/>
    <s v="dodge"/>
    <s v="gas"/>
    <s v="std"/>
    <s v="four"/>
    <x v="0"/>
    <s v="fwd"/>
    <s v="front"/>
    <x v="8"/>
    <s v="157.30"/>
    <s v="63.80"/>
    <s v="50.60"/>
    <n v="1967"/>
    <s v="ohc"/>
    <s v="four"/>
    <n v="90"/>
    <s v="2bbl"/>
    <s v="2.97"/>
    <s v="3.23"/>
    <s v="9.40"/>
    <n v="68"/>
    <n v="5500"/>
    <n v="31"/>
    <n v="38"/>
    <n v="6229"/>
  </r>
  <r>
    <n v="1"/>
    <n v="148"/>
    <s v="dodge"/>
    <s v="gas"/>
    <s v="std"/>
    <s v="four"/>
    <x v="3"/>
    <s v="fwd"/>
    <s v="front"/>
    <x v="8"/>
    <s v="157.30"/>
    <s v="63.80"/>
    <s v="50.60"/>
    <n v="1989"/>
    <s v="ohc"/>
    <s v="four"/>
    <n v="90"/>
    <s v="2bbl"/>
    <s v="2.97"/>
    <s v="3.23"/>
    <s v="9.40"/>
    <n v="68"/>
    <n v="5500"/>
    <n v="31"/>
    <n v="38"/>
    <n v="6692"/>
  </r>
  <r>
    <n v="1"/>
    <n v="148"/>
    <s v="dodge"/>
    <s v="gas"/>
    <s v="std"/>
    <s v="four"/>
    <x v="3"/>
    <s v="fwd"/>
    <s v="front"/>
    <x v="8"/>
    <s v="157.30"/>
    <s v="63.80"/>
    <s v="50.60"/>
    <n v="1989"/>
    <s v="ohc"/>
    <s v="four"/>
    <n v="90"/>
    <s v="2bbl"/>
    <s v="2.97"/>
    <s v="3.23"/>
    <s v="9.40"/>
    <n v="68"/>
    <n v="5500"/>
    <n v="31"/>
    <n v="38"/>
    <n v="7609"/>
  </r>
  <r>
    <n v="1"/>
    <n v="148"/>
    <s v="dodge"/>
    <s v="gas"/>
    <s v="turbo"/>
    <s v="?"/>
    <x v="3"/>
    <s v="fwd"/>
    <s v="front"/>
    <x v="8"/>
    <s v="157.30"/>
    <s v="63.80"/>
    <s v="50.60"/>
    <n v="2191"/>
    <s v="ohc"/>
    <s v="four"/>
    <n v="98"/>
    <s v="mpfi"/>
    <s v="3.03"/>
    <s v="3.39"/>
    <s v="7.60"/>
    <n v="102"/>
    <n v="5500"/>
    <n v="24"/>
    <n v="30"/>
    <n v="8558"/>
  </r>
  <r>
    <n v="1"/>
    <n v="101"/>
    <s v="honda"/>
    <s v="gas"/>
    <s v="std"/>
    <s v="two"/>
    <x v="0"/>
    <s v="fwd"/>
    <s v="front"/>
    <x v="8"/>
    <s v="150.00"/>
    <s v="64.00"/>
    <s v="52.60"/>
    <n v="1837"/>
    <s v="ohc"/>
    <s v="four"/>
    <n v="79"/>
    <s v="1bbl"/>
    <s v="2.91"/>
    <s v="3.07"/>
    <s v="10.10"/>
    <n v="60"/>
    <n v="5500"/>
    <n v="38"/>
    <n v="42"/>
    <n v="5399"/>
  </r>
  <r>
    <n v="1"/>
    <n v="101"/>
    <s v="honda"/>
    <s v="gas"/>
    <s v="std"/>
    <s v="two"/>
    <x v="0"/>
    <s v="fwd"/>
    <s v="front"/>
    <x v="8"/>
    <s v="150.00"/>
    <s v="64.00"/>
    <s v="52.60"/>
    <n v="1940"/>
    <s v="ohc"/>
    <s v="four"/>
    <n v="92"/>
    <s v="1bbl"/>
    <s v="2.91"/>
    <s v="3.41"/>
    <s v="9.20"/>
    <n v="76"/>
    <n v="6000"/>
    <n v="30"/>
    <n v="34"/>
    <n v="6529"/>
  </r>
  <r>
    <n v="1"/>
    <n v="101"/>
    <s v="honda"/>
    <s v="gas"/>
    <s v="std"/>
    <s v="two"/>
    <x v="0"/>
    <s v="fwd"/>
    <s v="front"/>
    <x v="8"/>
    <s v="150.00"/>
    <s v="64.00"/>
    <s v="52.60"/>
    <n v="1956"/>
    <s v="ohc"/>
    <s v="four"/>
    <n v="92"/>
    <s v="1bbl"/>
    <s v="2.91"/>
    <s v="3.41"/>
    <s v="9.20"/>
    <n v="76"/>
    <n v="6000"/>
    <n v="30"/>
    <n v="34"/>
    <n v="7129"/>
  </r>
  <r>
    <n v="2"/>
    <n v="161"/>
    <s v="mitsubishi"/>
    <s v="gas"/>
    <s v="std"/>
    <s v="two"/>
    <x v="0"/>
    <s v="fwd"/>
    <s v="front"/>
    <x v="8"/>
    <s v="157.30"/>
    <s v="64.40"/>
    <s v="50.80"/>
    <n v="1918"/>
    <s v="ohc"/>
    <s v="four"/>
    <n v="92"/>
    <s v="2bbl"/>
    <s v="2.97"/>
    <s v="3.23"/>
    <s v="9.40"/>
    <n v="68"/>
    <n v="5500"/>
    <n v="37"/>
    <n v="41"/>
    <n v="5389"/>
  </r>
  <r>
    <n v="2"/>
    <n v="161"/>
    <s v="mitsubishi"/>
    <s v="gas"/>
    <s v="std"/>
    <s v="two"/>
    <x v="0"/>
    <s v="fwd"/>
    <s v="front"/>
    <x v="8"/>
    <s v="157.30"/>
    <s v="64.40"/>
    <s v="50.80"/>
    <n v="1944"/>
    <s v="ohc"/>
    <s v="four"/>
    <n v="92"/>
    <s v="2bbl"/>
    <s v="2.97"/>
    <s v="3.23"/>
    <s v="9.40"/>
    <n v="68"/>
    <n v="5500"/>
    <n v="31"/>
    <n v="38"/>
    <n v="6189"/>
  </r>
  <r>
    <n v="2"/>
    <n v="161"/>
    <s v="mitsubishi"/>
    <s v="gas"/>
    <s v="std"/>
    <s v="two"/>
    <x v="0"/>
    <s v="fwd"/>
    <s v="front"/>
    <x v="8"/>
    <s v="157.30"/>
    <s v="64.40"/>
    <s v="50.80"/>
    <n v="2004"/>
    <s v="ohc"/>
    <s v="four"/>
    <n v="92"/>
    <s v="2bbl"/>
    <s v="2.97"/>
    <s v="3.23"/>
    <s v="9.40"/>
    <n v="68"/>
    <n v="5500"/>
    <n v="31"/>
    <n v="38"/>
    <n v="6669"/>
  </r>
  <r>
    <n v="1"/>
    <n v="119"/>
    <s v="plymouth"/>
    <s v="gas"/>
    <s v="std"/>
    <s v="two"/>
    <x v="0"/>
    <s v="fwd"/>
    <s v="front"/>
    <x v="8"/>
    <s v="157.30"/>
    <s v="63.80"/>
    <s v="50.80"/>
    <n v="1918"/>
    <s v="ohc"/>
    <s v="four"/>
    <n v="90"/>
    <s v="2bbl"/>
    <s v="2.97"/>
    <s v="3.23"/>
    <s v="9.40"/>
    <n v="68"/>
    <n v="5500"/>
    <n v="37"/>
    <n v="41"/>
    <n v="5572"/>
  </r>
  <r>
    <n v="1"/>
    <n v="119"/>
    <s v="plymouth"/>
    <s v="gas"/>
    <s v="turbo"/>
    <s v="two"/>
    <x v="0"/>
    <s v="fwd"/>
    <s v="front"/>
    <x v="8"/>
    <s v="157.30"/>
    <s v="63.80"/>
    <s v="50.80"/>
    <n v="2128"/>
    <s v="ohc"/>
    <s v="four"/>
    <n v="98"/>
    <s v="spdi"/>
    <s v="3.03"/>
    <s v="3.39"/>
    <s v="7.60"/>
    <n v="102"/>
    <n v="5500"/>
    <n v="24"/>
    <n v="30"/>
    <n v="7957"/>
  </r>
  <r>
    <n v="1"/>
    <n v="154"/>
    <s v="plymouth"/>
    <s v="gas"/>
    <s v="std"/>
    <s v="four"/>
    <x v="0"/>
    <s v="fwd"/>
    <s v="front"/>
    <x v="8"/>
    <s v="157.30"/>
    <s v="63.80"/>
    <s v="50.60"/>
    <n v="1967"/>
    <s v="ohc"/>
    <s v="four"/>
    <n v="90"/>
    <s v="2bbl"/>
    <s v="2.97"/>
    <s v="3.23"/>
    <s v="9.40"/>
    <n v="68"/>
    <n v="5500"/>
    <n v="31"/>
    <n v="38"/>
    <n v="6229"/>
  </r>
  <r>
    <n v="1"/>
    <n v="154"/>
    <s v="plymouth"/>
    <s v="gas"/>
    <s v="std"/>
    <s v="four"/>
    <x v="3"/>
    <s v="fwd"/>
    <s v="front"/>
    <x v="8"/>
    <s v="167.30"/>
    <s v="63.80"/>
    <s v="50.80"/>
    <n v="1989"/>
    <s v="ohc"/>
    <s v="four"/>
    <n v="90"/>
    <s v="2bbl"/>
    <s v="2.97"/>
    <s v="3.23"/>
    <s v="9.40"/>
    <n v="68"/>
    <n v="5500"/>
    <n v="31"/>
    <n v="38"/>
    <n v="6692"/>
  </r>
  <r>
    <n v="1"/>
    <n v="154"/>
    <s v="plymouth"/>
    <s v="gas"/>
    <s v="std"/>
    <s v="four"/>
    <x v="3"/>
    <s v="fwd"/>
    <s v="front"/>
    <x v="8"/>
    <s v="167.30"/>
    <s v="63.80"/>
    <s v="50.80"/>
    <n v="2191"/>
    <s v="ohc"/>
    <s v="four"/>
    <n v="98"/>
    <s v="2bbl"/>
    <s v="2.97"/>
    <s v="3.23"/>
    <s v="9.40"/>
    <n v="68"/>
    <n v="5500"/>
    <n v="31"/>
    <n v="38"/>
    <n v="7609"/>
  </r>
  <r>
    <n v="2"/>
    <n v="83"/>
    <s v="subaru"/>
    <s v="gas"/>
    <s v="std"/>
    <s v="two"/>
    <x v="0"/>
    <s v="fwd"/>
    <s v="front"/>
    <x v="8"/>
    <s v="156.90"/>
    <s v="63.40"/>
    <s v="53.70"/>
    <n v="2050"/>
    <s v="ohcf"/>
    <s v="four"/>
    <n v="97"/>
    <s v="2bbl"/>
    <s v="3.62"/>
    <s v="2.36"/>
    <s v="9.00"/>
    <n v="69"/>
    <n v="4900"/>
    <n v="31"/>
    <n v="36"/>
    <n v="5118"/>
  </r>
  <r>
    <n v="2"/>
    <n v="83"/>
    <s v="subaru"/>
    <s v="gas"/>
    <s v="std"/>
    <s v="two"/>
    <x v="0"/>
    <s v="fwd"/>
    <s v="front"/>
    <x v="8"/>
    <s v="157.90"/>
    <s v="63.60"/>
    <s v="53.70"/>
    <n v="2120"/>
    <s v="ohcf"/>
    <s v="four"/>
    <n v="108"/>
    <s v="2bbl"/>
    <s v="3.62"/>
    <s v="2.64"/>
    <s v="8.70"/>
    <n v="73"/>
    <n v="4400"/>
    <n v="26"/>
    <n v="31"/>
    <n v="7053"/>
  </r>
  <r>
    <n v="0"/>
    <s v="?"/>
    <s v="isuzu"/>
    <s v="gas"/>
    <s v="std"/>
    <s v="four"/>
    <x v="3"/>
    <s v="rwd"/>
    <s v="front"/>
    <x v="9"/>
    <s v="170.70"/>
    <s v="61.80"/>
    <s v="53.50"/>
    <n v="2337"/>
    <s v="ohc"/>
    <s v="four"/>
    <n v="111"/>
    <s v="2bbl"/>
    <s v="3.31"/>
    <s v="3.23"/>
    <s v="8.50"/>
    <n v="78"/>
    <n v="4800"/>
    <n v="24"/>
    <n v="29"/>
    <n v="6785"/>
  </r>
  <r>
    <n v="1"/>
    <s v="?"/>
    <s v="alfa-romero"/>
    <s v="gas"/>
    <s v="std"/>
    <s v="two"/>
    <x v="0"/>
    <s v="rwd"/>
    <s v="front"/>
    <x v="10"/>
    <s v="171.20"/>
    <s v="65.50"/>
    <s v="52.40"/>
    <n v="2823"/>
    <s v="ohcv"/>
    <s v="six"/>
    <n v="152"/>
    <s v="mpfi"/>
    <s v="2.68"/>
    <s v="3.47"/>
    <s v="9.00"/>
    <n v="154"/>
    <n v="5000"/>
    <n v="19"/>
    <n v="26"/>
    <n v="16500"/>
  </r>
  <r>
    <n v="1"/>
    <n v="98"/>
    <s v="chevrolet"/>
    <s v="gas"/>
    <s v="std"/>
    <s v="two"/>
    <x v="0"/>
    <s v="fwd"/>
    <s v="front"/>
    <x v="10"/>
    <s v="155.90"/>
    <s v="63.60"/>
    <s v="52.00"/>
    <n v="1874"/>
    <s v="ohc"/>
    <s v="four"/>
    <n v="90"/>
    <s v="2bbl"/>
    <s v="3.03"/>
    <s v="3.11"/>
    <s v="9.60"/>
    <n v="70"/>
    <n v="5400"/>
    <n v="38"/>
    <n v="43"/>
    <n v="6295"/>
  </r>
  <r>
    <n v="0"/>
    <n v="81"/>
    <s v="chevrolet"/>
    <s v="gas"/>
    <s v="std"/>
    <s v="four"/>
    <x v="3"/>
    <s v="fwd"/>
    <s v="front"/>
    <x v="10"/>
    <s v="158.80"/>
    <s v="63.60"/>
    <s v="52.00"/>
    <n v="1909"/>
    <s v="ohc"/>
    <s v="four"/>
    <n v="90"/>
    <s v="2bbl"/>
    <s v="3.03"/>
    <s v="3.11"/>
    <s v="9.60"/>
    <n v="70"/>
    <n v="5400"/>
    <n v="38"/>
    <n v="43"/>
    <n v="6575"/>
  </r>
  <r>
    <n v="1"/>
    <s v="?"/>
    <s v="isuzu"/>
    <s v="gas"/>
    <s v="std"/>
    <s v="two"/>
    <x v="3"/>
    <s v="fwd"/>
    <s v="front"/>
    <x v="10"/>
    <s v="155.90"/>
    <s v="63.60"/>
    <s v="52.00"/>
    <n v="1874"/>
    <s v="ohc"/>
    <s v="four"/>
    <n v="90"/>
    <s v="2bbl"/>
    <s v="3.03"/>
    <s v="3.11"/>
    <s v="9.60"/>
    <n v="70"/>
    <n v="5400"/>
    <n v="38"/>
    <n v="43"/>
    <s v="?"/>
  </r>
  <r>
    <n v="0"/>
    <s v="?"/>
    <s v="isuzu"/>
    <s v="gas"/>
    <s v="std"/>
    <s v="four"/>
    <x v="3"/>
    <s v="fwd"/>
    <s v="front"/>
    <x v="10"/>
    <s v="155.90"/>
    <s v="63.60"/>
    <s v="52.00"/>
    <n v="1909"/>
    <s v="ohc"/>
    <s v="four"/>
    <n v="90"/>
    <s v="2bbl"/>
    <s v="3.03"/>
    <s v="3.11"/>
    <s v="9.60"/>
    <n v="70"/>
    <n v="5400"/>
    <n v="38"/>
    <n v="43"/>
    <s v="?"/>
  </r>
  <r>
    <n v="1"/>
    <n v="128"/>
    <s v="nissan"/>
    <s v="gas"/>
    <s v="std"/>
    <s v="two"/>
    <x v="3"/>
    <s v="fwd"/>
    <s v="front"/>
    <x v="10"/>
    <s v="165.30"/>
    <s v="63.80"/>
    <s v="54.50"/>
    <n v="1889"/>
    <s v="ohc"/>
    <s v="four"/>
    <n v="97"/>
    <s v="2bbl"/>
    <s v="3.15"/>
    <s v="3.29"/>
    <s v="9.40"/>
    <n v="69"/>
    <n v="5200"/>
    <n v="31"/>
    <n v="37"/>
    <n v="5499"/>
  </r>
  <r>
    <n v="1"/>
    <n v="128"/>
    <s v="nissan"/>
    <s v="diesel"/>
    <s v="std"/>
    <s v="two"/>
    <x v="3"/>
    <s v="fwd"/>
    <s v="front"/>
    <x v="10"/>
    <s v="165.30"/>
    <s v="63.80"/>
    <s v="54.50"/>
    <n v="2017"/>
    <s v="ohc"/>
    <s v="four"/>
    <n v="103"/>
    <s v="idi"/>
    <s v="2.99"/>
    <s v="3.47"/>
    <s v="21.90"/>
    <n v="55"/>
    <n v="4800"/>
    <n v="45"/>
    <n v="50"/>
    <n v="7099"/>
  </r>
  <r>
    <n v="1"/>
    <n v="128"/>
    <s v="nissan"/>
    <s v="gas"/>
    <s v="std"/>
    <s v="two"/>
    <x v="3"/>
    <s v="fwd"/>
    <s v="front"/>
    <x v="10"/>
    <s v="165.30"/>
    <s v="63.80"/>
    <s v="54.50"/>
    <n v="1918"/>
    <s v="ohc"/>
    <s v="four"/>
    <n v="97"/>
    <s v="2bbl"/>
    <s v="3.15"/>
    <s v="3.29"/>
    <s v="9.40"/>
    <n v="69"/>
    <n v="5200"/>
    <n v="31"/>
    <n v="37"/>
    <n v="6649"/>
  </r>
  <r>
    <n v="1"/>
    <n v="122"/>
    <s v="nissan"/>
    <s v="gas"/>
    <s v="std"/>
    <s v="four"/>
    <x v="3"/>
    <s v="fwd"/>
    <s v="front"/>
    <x v="10"/>
    <s v="165.30"/>
    <s v="63.80"/>
    <s v="54.50"/>
    <n v="1938"/>
    <s v="ohc"/>
    <s v="four"/>
    <n v="97"/>
    <s v="2bbl"/>
    <s v="3.15"/>
    <s v="3.29"/>
    <s v="9.40"/>
    <n v="69"/>
    <n v="5200"/>
    <n v="31"/>
    <n v="37"/>
    <n v="6849"/>
  </r>
  <r>
    <n v="1"/>
    <n v="103"/>
    <s v="nissan"/>
    <s v="gas"/>
    <s v="std"/>
    <s v="four"/>
    <x v="4"/>
    <s v="fwd"/>
    <s v="front"/>
    <x v="10"/>
    <s v="170.20"/>
    <s v="63.80"/>
    <s v="53.50"/>
    <n v="2024"/>
    <s v="ohc"/>
    <s v="four"/>
    <n v="97"/>
    <s v="2bbl"/>
    <s v="3.15"/>
    <s v="3.29"/>
    <s v="9.40"/>
    <n v="69"/>
    <n v="5200"/>
    <n v="31"/>
    <n v="37"/>
    <n v="7349"/>
  </r>
  <r>
    <n v="1"/>
    <n v="128"/>
    <s v="nissan"/>
    <s v="gas"/>
    <s v="std"/>
    <s v="two"/>
    <x v="3"/>
    <s v="fwd"/>
    <s v="front"/>
    <x v="10"/>
    <s v="165.30"/>
    <s v="63.80"/>
    <s v="54.50"/>
    <n v="1951"/>
    <s v="ohc"/>
    <s v="four"/>
    <n v="97"/>
    <s v="2bbl"/>
    <s v="3.15"/>
    <s v="3.29"/>
    <s v="9.40"/>
    <n v="69"/>
    <n v="5200"/>
    <n v="31"/>
    <n v="37"/>
    <n v="7299"/>
  </r>
  <r>
    <n v="1"/>
    <n v="128"/>
    <s v="nissan"/>
    <s v="gas"/>
    <s v="std"/>
    <s v="two"/>
    <x v="0"/>
    <s v="fwd"/>
    <s v="front"/>
    <x v="10"/>
    <s v="165.60"/>
    <s v="63.80"/>
    <s v="53.30"/>
    <n v="2028"/>
    <s v="ohc"/>
    <s v="four"/>
    <n v="97"/>
    <s v="2bbl"/>
    <s v="3.15"/>
    <s v="3.29"/>
    <s v="9.40"/>
    <n v="69"/>
    <n v="5200"/>
    <n v="31"/>
    <n v="37"/>
    <n v="7799"/>
  </r>
  <r>
    <n v="1"/>
    <n v="122"/>
    <s v="nissan"/>
    <s v="gas"/>
    <s v="std"/>
    <s v="four"/>
    <x v="3"/>
    <s v="fwd"/>
    <s v="front"/>
    <x v="10"/>
    <s v="165.30"/>
    <s v="63.80"/>
    <s v="54.50"/>
    <n v="1971"/>
    <s v="ohc"/>
    <s v="four"/>
    <n v="97"/>
    <s v="2bbl"/>
    <s v="3.15"/>
    <s v="3.29"/>
    <s v="9.40"/>
    <n v="69"/>
    <n v="5200"/>
    <n v="31"/>
    <n v="37"/>
    <n v="7499"/>
  </r>
  <r>
    <n v="1"/>
    <n v="103"/>
    <s v="nissan"/>
    <s v="gas"/>
    <s v="std"/>
    <s v="four"/>
    <x v="4"/>
    <s v="fwd"/>
    <s v="front"/>
    <x v="10"/>
    <s v="170.20"/>
    <s v="63.80"/>
    <s v="53.50"/>
    <n v="2037"/>
    <s v="ohc"/>
    <s v="four"/>
    <n v="97"/>
    <s v="2bbl"/>
    <s v="3.15"/>
    <s v="3.29"/>
    <s v="9.40"/>
    <n v="69"/>
    <n v="5200"/>
    <n v="31"/>
    <n v="37"/>
    <n v="7999"/>
  </r>
  <r>
    <n v="3"/>
    <n v="186"/>
    <s v="porsche"/>
    <s v="gas"/>
    <s v="std"/>
    <s v="two"/>
    <x v="0"/>
    <s v="rwd"/>
    <s v="front"/>
    <x v="10"/>
    <s v="168.90"/>
    <s v="68.30"/>
    <s v="50.20"/>
    <n v="2778"/>
    <s v="ohc"/>
    <s v="four"/>
    <n v="151"/>
    <s v="mpfi"/>
    <s v="3.94"/>
    <s v="3.11"/>
    <s v="9.50"/>
    <n v="143"/>
    <n v="5500"/>
    <n v="19"/>
    <n v="27"/>
    <n v="22018"/>
  </r>
  <r>
    <n v="1"/>
    <n v="168"/>
    <s v="toyota"/>
    <s v="gas"/>
    <s v="std"/>
    <s v="two"/>
    <x v="3"/>
    <s v="rwd"/>
    <s v="front"/>
    <x v="10"/>
    <s v="168.70"/>
    <s v="64.00"/>
    <s v="52.60"/>
    <n v="2169"/>
    <s v="ohc"/>
    <s v="four"/>
    <n v="98"/>
    <s v="2bbl"/>
    <s v="3.19"/>
    <s v="3.03"/>
    <s v="9.00"/>
    <n v="70"/>
    <n v="4800"/>
    <n v="29"/>
    <n v="34"/>
    <n v="8058"/>
  </r>
  <r>
    <n v="1"/>
    <n v="168"/>
    <s v="toyota"/>
    <s v="gas"/>
    <s v="std"/>
    <s v="two"/>
    <x v="0"/>
    <s v="rwd"/>
    <s v="front"/>
    <x v="10"/>
    <s v="168.70"/>
    <s v="64.00"/>
    <s v="52.60"/>
    <n v="2204"/>
    <s v="ohc"/>
    <s v="four"/>
    <n v="98"/>
    <s v="2bbl"/>
    <s v="3.19"/>
    <s v="3.03"/>
    <s v="9.00"/>
    <n v="70"/>
    <n v="4800"/>
    <n v="29"/>
    <n v="34"/>
    <n v="8238"/>
  </r>
  <r>
    <n v="1"/>
    <n v="168"/>
    <s v="toyota"/>
    <s v="gas"/>
    <s v="std"/>
    <s v="two"/>
    <x v="3"/>
    <s v="rwd"/>
    <s v="front"/>
    <x v="10"/>
    <s v="168.70"/>
    <s v="64.00"/>
    <s v="52.60"/>
    <n v="2265"/>
    <s v="dohc"/>
    <s v="four"/>
    <n v="98"/>
    <s v="mpfi"/>
    <s v="3.24"/>
    <s v="3.08"/>
    <s v="9.40"/>
    <n v="112"/>
    <n v="6600"/>
    <n v="26"/>
    <n v="29"/>
    <n v="9298"/>
  </r>
  <r>
    <n v="1"/>
    <n v="168"/>
    <s v="toyota"/>
    <s v="gas"/>
    <s v="std"/>
    <s v="two"/>
    <x v="0"/>
    <s v="rwd"/>
    <s v="front"/>
    <x v="10"/>
    <s v="168.70"/>
    <s v="64.00"/>
    <s v="52.60"/>
    <n v="2300"/>
    <s v="dohc"/>
    <s v="four"/>
    <n v="98"/>
    <s v="mpfi"/>
    <s v="3.24"/>
    <s v="3.08"/>
    <s v="9.40"/>
    <n v="112"/>
    <n v="6600"/>
    <n v="26"/>
    <n v="29"/>
    <n v="9538"/>
  </r>
  <r>
    <n v="3"/>
    <s v="?"/>
    <s v="volkswagen"/>
    <s v="gas"/>
    <s v="std"/>
    <s v="two"/>
    <x v="1"/>
    <s v="fwd"/>
    <s v="front"/>
    <x v="10"/>
    <s v="159.30"/>
    <s v="64.20"/>
    <s v="55.60"/>
    <n v="2254"/>
    <s v="ohc"/>
    <s v="four"/>
    <n v="109"/>
    <s v="mpfi"/>
    <s v="3.19"/>
    <s v="3.40"/>
    <s v="8.50"/>
    <n v="90"/>
    <n v="5500"/>
    <n v="24"/>
    <n v="29"/>
    <n v="11595"/>
  </r>
  <r>
    <n v="3"/>
    <n v="256"/>
    <s v="volkswagen"/>
    <s v="gas"/>
    <s v="std"/>
    <s v="two"/>
    <x v="0"/>
    <s v="fwd"/>
    <s v="front"/>
    <x v="10"/>
    <s v="165.70"/>
    <s v="64.00"/>
    <s v="51.40"/>
    <n v="2221"/>
    <s v="ohc"/>
    <s v="four"/>
    <n v="109"/>
    <s v="mpfi"/>
    <s v="3.19"/>
    <s v="3.40"/>
    <s v="8.50"/>
    <n v="90"/>
    <n v="5500"/>
    <n v="24"/>
    <n v="29"/>
    <n v="9980"/>
  </r>
  <r>
    <n v="2"/>
    <n v="168"/>
    <s v="nissan"/>
    <s v="gas"/>
    <s v="std"/>
    <s v="two"/>
    <x v="2"/>
    <s v="fwd"/>
    <s v="front"/>
    <x v="11"/>
    <s v="162.40"/>
    <s v="63.80"/>
    <s v="53.30"/>
    <n v="2008"/>
    <s v="ohc"/>
    <s v="four"/>
    <n v="97"/>
    <s v="2bbl"/>
    <s v="3.15"/>
    <s v="3.29"/>
    <s v="9.40"/>
    <n v="69"/>
    <n v="5200"/>
    <n v="31"/>
    <n v="37"/>
    <n v="8249"/>
  </r>
  <r>
    <n v="3"/>
    <n v="150"/>
    <s v="mazda"/>
    <s v="gas"/>
    <s v="std"/>
    <s v="two"/>
    <x v="0"/>
    <s v="rwd"/>
    <s v="front"/>
    <x v="12"/>
    <s v="169.00"/>
    <s v="65.70"/>
    <s v="49.60"/>
    <n v="2380"/>
    <s v="rotor"/>
    <s v="two"/>
    <n v="70"/>
    <s v="4bbl"/>
    <s v="?"/>
    <s v="?"/>
    <s v="9.40"/>
    <n v="101"/>
    <n v="6000"/>
    <n v="17"/>
    <n v="23"/>
    <n v="10945"/>
  </r>
  <r>
    <n v="3"/>
    <n v="150"/>
    <s v="mazda"/>
    <s v="gas"/>
    <s v="std"/>
    <s v="two"/>
    <x v="0"/>
    <s v="rwd"/>
    <s v="front"/>
    <x v="12"/>
    <s v="169.00"/>
    <s v="65.70"/>
    <s v="49.60"/>
    <n v="2380"/>
    <s v="rotor"/>
    <s v="two"/>
    <n v="70"/>
    <s v="4bbl"/>
    <s v="?"/>
    <s v="?"/>
    <s v="9.40"/>
    <n v="101"/>
    <n v="6000"/>
    <n v="17"/>
    <n v="23"/>
    <n v="11845"/>
  </r>
  <r>
    <n v="3"/>
    <n v="150"/>
    <s v="mazda"/>
    <s v="gas"/>
    <s v="std"/>
    <s v="two"/>
    <x v="0"/>
    <s v="rwd"/>
    <s v="front"/>
    <x v="12"/>
    <s v="169.00"/>
    <s v="65.70"/>
    <s v="49.60"/>
    <n v="2385"/>
    <s v="rotor"/>
    <s v="two"/>
    <n v="70"/>
    <s v="4bbl"/>
    <s v="?"/>
    <s v="?"/>
    <s v="9.40"/>
    <n v="101"/>
    <n v="6000"/>
    <n v="17"/>
    <n v="23"/>
    <n v="13645"/>
  </r>
  <r>
    <n v="3"/>
    <n v="150"/>
    <s v="mazda"/>
    <s v="gas"/>
    <s v="std"/>
    <s v="two"/>
    <x v="0"/>
    <s v="rwd"/>
    <s v="front"/>
    <x v="12"/>
    <s v="169.00"/>
    <s v="65.70"/>
    <s v="49.60"/>
    <n v="2500"/>
    <s v="rotor"/>
    <s v="two"/>
    <n v="80"/>
    <s v="mpfi"/>
    <s v="?"/>
    <s v="?"/>
    <s v="9.40"/>
    <n v="135"/>
    <n v="6000"/>
    <n v="16"/>
    <n v="23"/>
    <n v="15645"/>
  </r>
  <r>
    <n v="1"/>
    <n v="87"/>
    <s v="toyota"/>
    <s v="gas"/>
    <s v="std"/>
    <s v="two"/>
    <x v="0"/>
    <s v="fwd"/>
    <s v="front"/>
    <x v="13"/>
    <s v="158.70"/>
    <s v="63.60"/>
    <s v="54.50"/>
    <n v="1985"/>
    <s v="ohc"/>
    <s v="four"/>
    <n v="92"/>
    <s v="2bbl"/>
    <s v="3.05"/>
    <s v="3.03"/>
    <s v="9.00"/>
    <n v="62"/>
    <n v="4800"/>
    <n v="35"/>
    <n v="39"/>
    <n v="5348"/>
  </r>
  <r>
    <n v="1"/>
    <n v="87"/>
    <s v="toyota"/>
    <s v="gas"/>
    <s v="std"/>
    <s v="two"/>
    <x v="0"/>
    <s v="fwd"/>
    <s v="front"/>
    <x v="13"/>
    <s v="158.70"/>
    <s v="63.60"/>
    <s v="54.50"/>
    <n v="2040"/>
    <s v="ohc"/>
    <s v="four"/>
    <n v="92"/>
    <s v="2bbl"/>
    <s v="3.05"/>
    <s v="3.03"/>
    <s v="9.00"/>
    <n v="62"/>
    <n v="4800"/>
    <n v="31"/>
    <n v="38"/>
    <n v="6338"/>
  </r>
  <r>
    <n v="1"/>
    <n v="74"/>
    <s v="toyota"/>
    <s v="gas"/>
    <s v="std"/>
    <s v="four"/>
    <x v="0"/>
    <s v="fwd"/>
    <s v="front"/>
    <x v="13"/>
    <s v="158.70"/>
    <s v="63.60"/>
    <s v="54.50"/>
    <n v="2015"/>
    <s v="ohc"/>
    <s v="four"/>
    <n v="92"/>
    <s v="2bbl"/>
    <s v="3.05"/>
    <s v="3.03"/>
    <s v="9.00"/>
    <n v="62"/>
    <n v="4800"/>
    <n v="31"/>
    <n v="38"/>
    <n v="6488"/>
  </r>
  <r>
    <n v="0"/>
    <n v="77"/>
    <s v="toyota"/>
    <s v="gas"/>
    <s v="std"/>
    <s v="four"/>
    <x v="4"/>
    <s v="fwd"/>
    <s v="front"/>
    <x v="13"/>
    <s v="169.70"/>
    <s v="63.60"/>
    <s v="59.10"/>
    <n v="2280"/>
    <s v="ohc"/>
    <s v="four"/>
    <n v="92"/>
    <s v="2bbl"/>
    <s v="3.05"/>
    <s v="3.03"/>
    <s v="9.00"/>
    <n v="62"/>
    <n v="4800"/>
    <n v="31"/>
    <n v="37"/>
    <n v="6918"/>
  </r>
  <r>
    <n v="0"/>
    <n v="81"/>
    <s v="toyota"/>
    <s v="gas"/>
    <s v="std"/>
    <s v="four"/>
    <x v="4"/>
    <s v="4wd"/>
    <s v="front"/>
    <x v="13"/>
    <s v="169.70"/>
    <s v="63.60"/>
    <s v="59.10"/>
    <n v="2290"/>
    <s v="ohc"/>
    <s v="four"/>
    <n v="92"/>
    <s v="2bbl"/>
    <s v="3.05"/>
    <s v="3.03"/>
    <s v="9.00"/>
    <n v="62"/>
    <n v="4800"/>
    <n v="27"/>
    <n v="32"/>
    <n v="7898"/>
  </r>
  <r>
    <n v="0"/>
    <n v="91"/>
    <s v="toyota"/>
    <s v="gas"/>
    <s v="std"/>
    <s v="four"/>
    <x v="4"/>
    <s v="4wd"/>
    <s v="front"/>
    <x v="13"/>
    <s v="169.70"/>
    <s v="63.60"/>
    <s v="59.10"/>
    <n v="3110"/>
    <s v="ohc"/>
    <s v="four"/>
    <n v="92"/>
    <s v="2bbl"/>
    <s v="3.05"/>
    <s v="3.03"/>
    <s v="9.00"/>
    <n v="62"/>
    <n v="4800"/>
    <n v="27"/>
    <n v="32"/>
    <n v="8778"/>
  </r>
  <r>
    <n v="0"/>
    <n v="91"/>
    <s v="toyota"/>
    <s v="gas"/>
    <s v="std"/>
    <s v="four"/>
    <x v="3"/>
    <s v="fwd"/>
    <s v="front"/>
    <x v="13"/>
    <s v="166.30"/>
    <s v="64.40"/>
    <s v="53.00"/>
    <n v="2081"/>
    <s v="ohc"/>
    <s v="four"/>
    <n v="98"/>
    <s v="2bbl"/>
    <s v="3.19"/>
    <s v="3.03"/>
    <s v="9.00"/>
    <n v="70"/>
    <n v="4800"/>
    <n v="30"/>
    <n v="37"/>
    <n v="6938"/>
  </r>
  <r>
    <n v="0"/>
    <n v="91"/>
    <s v="toyota"/>
    <s v="gas"/>
    <s v="std"/>
    <s v="four"/>
    <x v="0"/>
    <s v="fwd"/>
    <s v="front"/>
    <x v="13"/>
    <s v="166.30"/>
    <s v="64.40"/>
    <s v="52.80"/>
    <n v="2109"/>
    <s v="ohc"/>
    <s v="four"/>
    <n v="98"/>
    <s v="2bbl"/>
    <s v="3.19"/>
    <s v="3.03"/>
    <s v="9.00"/>
    <n v="70"/>
    <n v="4800"/>
    <n v="30"/>
    <n v="37"/>
    <n v="7198"/>
  </r>
  <r>
    <n v="0"/>
    <n v="91"/>
    <s v="toyota"/>
    <s v="diesel"/>
    <s v="std"/>
    <s v="four"/>
    <x v="3"/>
    <s v="fwd"/>
    <s v="front"/>
    <x v="13"/>
    <s v="166.30"/>
    <s v="64.40"/>
    <s v="53.00"/>
    <n v="2275"/>
    <s v="ohc"/>
    <s v="four"/>
    <n v="110"/>
    <s v="idi"/>
    <s v="3.27"/>
    <s v="3.35"/>
    <s v="22.50"/>
    <n v="56"/>
    <n v="4500"/>
    <n v="34"/>
    <n v="36"/>
    <n v="7898"/>
  </r>
  <r>
    <n v="0"/>
    <n v="91"/>
    <s v="toyota"/>
    <s v="diesel"/>
    <s v="std"/>
    <s v="four"/>
    <x v="0"/>
    <s v="fwd"/>
    <s v="front"/>
    <x v="13"/>
    <s v="166.30"/>
    <s v="64.40"/>
    <s v="52.80"/>
    <n v="2275"/>
    <s v="ohc"/>
    <s v="four"/>
    <n v="110"/>
    <s v="idi"/>
    <s v="3.27"/>
    <s v="3.35"/>
    <s v="22.50"/>
    <n v="56"/>
    <n v="4500"/>
    <n v="38"/>
    <n v="47"/>
    <n v="7788"/>
  </r>
  <r>
    <n v="0"/>
    <n v="91"/>
    <s v="toyota"/>
    <s v="gas"/>
    <s v="std"/>
    <s v="four"/>
    <x v="3"/>
    <s v="fwd"/>
    <s v="front"/>
    <x v="13"/>
    <s v="166.30"/>
    <s v="64.40"/>
    <s v="53.00"/>
    <n v="2094"/>
    <s v="ohc"/>
    <s v="four"/>
    <n v="98"/>
    <s v="2bbl"/>
    <s v="3.19"/>
    <s v="3.03"/>
    <s v="9.00"/>
    <n v="70"/>
    <n v="4800"/>
    <n v="38"/>
    <n v="47"/>
    <n v="7738"/>
  </r>
  <r>
    <n v="0"/>
    <n v="91"/>
    <s v="toyota"/>
    <s v="gas"/>
    <s v="std"/>
    <s v="four"/>
    <x v="0"/>
    <s v="fwd"/>
    <s v="front"/>
    <x v="13"/>
    <s v="166.30"/>
    <s v="64.40"/>
    <s v="52.80"/>
    <n v="2122"/>
    <s v="ohc"/>
    <s v="four"/>
    <n v="98"/>
    <s v="2bbl"/>
    <s v="3.19"/>
    <s v="3.03"/>
    <s v="9.00"/>
    <n v="70"/>
    <n v="4800"/>
    <n v="28"/>
    <n v="34"/>
    <n v="8358"/>
  </r>
  <r>
    <n v="0"/>
    <n v="91"/>
    <s v="toyota"/>
    <s v="gas"/>
    <s v="std"/>
    <s v="four"/>
    <x v="3"/>
    <s v="fwd"/>
    <s v="front"/>
    <x v="13"/>
    <s v="166.30"/>
    <s v="64.40"/>
    <s v="52.80"/>
    <n v="2140"/>
    <s v="ohc"/>
    <s v="four"/>
    <n v="98"/>
    <s v="2bbl"/>
    <s v="3.19"/>
    <s v="3.03"/>
    <s v="9.00"/>
    <n v="70"/>
    <n v="4800"/>
    <n v="28"/>
    <n v="34"/>
    <n v="9258"/>
  </r>
  <r>
    <n v="3"/>
    <n v="145"/>
    <s v="dodge"/>
    <s v="gas"/>
    <s v="turbo"/>
    <s v="two"/>
    <x v="0"/>
    <s v="fwd"/>
    <s v="front"/>
    <x v="14"/>
    <s v="173.20"/>
    <s v="66.30"/>
    <s v="50.20"/>
    <n v="2811"/>
    <s v="ohc"/>
    <s v="four"/>
    <n v="156"/>
    <s v="mfi"/>
    <s v="3.60"/>
    <s v="3.90"/>
    <s v="7.00"/>
    <n v="145"/>
    <n v="5000"/>
    <n v="19"/>
    <n v="24"/>
    <n v="12964"/>
  </r>
  <r>
    <n v="3"/>
    <s v="?"/>
    <s v="mitsubishi"/>
    <s v="gas"/>
    <s v="turbo"/>
    <s v="two"/>
    <x v="0"/>
    <s v="fwd"/>
    <s v="front"/>
    <x v="14"/>
    <s v="173.20"/>
    <s v="66.30"/>
    <s v="50.20"/>
    <n v="2833"/>
    <s v="ohc"/>
    <s v="four"/>
    <n v="156"/>
    <s v="spdi"/>
    <s v="3.58"/>
    <s v="3.86"/>
    <s v="7.00"/>
    <n v="145"/>
    <n v="5000"/>
    <n v="19"/>
    <n v="24"/>
    <n v="12629"/>
  </r>
  <r>
    <n v="3"/>
    <s v="?"/>
    <s v="mitsubishi"/>
    <s v="gas"/>
    <s v="turbo"/>
    <s v="two"/>
    <x v="0"/>
    <s v="fwd"/>
    <s v="front"/>
    <x v="14"/>
    <s v="173.20"/>
    <s v="66.30"/>
    <s v="50.20"/>
    <n v="2921"/>
    <s v="ohc"/>
    <s v="four"/>
    <n v="156"/>
    <s v="spdi"/>
    <s v="3.59"/>
    <s v="3.86"/>
    <s v="7.00"/>
    <n v="145"/>
    <n v="5000"/>
    <n v="19"/>
    <n v="24"/>
    <n v="14869"/>
  </r>
  <r>
    <n v="3"/>
    <s v="?"/>
    <s v="mitsubishi"/>
    <s v="gas"/>
    <s v="turbo"/>
    <s v="two"/>
    <x v="0"/>
    <s v="fwd"/>
    <s v="front"/>
    <x v="14"/>
    <s v="173.20"/>
    <s v="66.30"/>
    <s v="50.20"/>
    <n v="2926"/>
    <s v="ohc"/>
    <s v="four"/>
    <n v="156"/>
    <s v="spdi"/>
    <s v="3.59"/>
    <s v="3.86"/>
    <s v="7.00"/>
    <n v="145"/>
    <n v="5000"/>
    <n v="19"/>
    <n v="24"/>
    <n v="14489"/>
  </r>
  <r>
    <n v="3"/>
    <s v="?"/>
    <s v="plymouth"/>
    <s v="gas"/>
    <s v="turbo"/>
    <s v="two"/>
    <x v="0"/>
    <s v="rwd"/>
    <s v="front"/>
    <x v="14"/>
    <s v="173.20"/>
    <s v="66.30"/>
    <s v="50.20"/>
    <n v="2818"/>
    <s v="ohc"/>
    <s v="four"/>
    <n v="156"/>
    <s v="spdi"/>
    <s v="3.59"/>
    <s v="3.86"/>
    <s v="7.00"/>
    <n v="145"/>
    <n v="5000"/>
    <n v="19"/>
    <n v="24"/>
    <n v="12764"/>
  </r>
  <r>
    <n v="2"/>
    <s v="?"/>
    <s v="isuzu"/>
    <s v="gas"/>
    <s v="std"/>
    <s v="two"/>
    <x v="0"/>
    <s v="rwd"/>
    <s v="front"/>
    <x v="15"/>
    <s v="172.60"/>
    <s v="65.20"/>
    <s v="51.40"/>
    <n v="2734"/>
    <s v="ohc"/>
    <s v="four"/>
    <n v="119"/>
    <s v="spfi"/>
    <s v="3.43"/>
    <s v="3.23"/>
    <s v="9.20"/>
    <n v="90"/>
    <n v="5000"/>
    <n v="24"/>
    <n v="29"/>
    <n v="11048"/>
  </r>
  <r>
    <n v="0"/>
    <s v="?"/>
    <s v="renault"/>
    <s v="gas"/>
    <s v="std"/>
    <s v="four"/>
    <x v="4"/>
    <s v="fwd"/>
    <s v="front"/>
    <x v="16"/>
    <s v="181.50"/>
    <s v="66.50"/>
    <s v="55.20"/>
    <n v="2579"/>
    <s v="ohc"/>
    <s v="four"/>
    <n v="132"/>
    <s v="mpfi"/>
    <s v="3.46"/>
    <s v="3.90"/>
    <s v="8.70"/>
    <s v="?"/>
    <s v="?"/>
    <n v="23"/>
    <n v="31"/>
    <n v="9295"/>
  </r>
  <r>
    <n v="2"/>
    <s v="?"/>
    <s v="renault"/>
    <s v="gas"/>
    <s v="std"/>
    <s v="two"/>
    <x v="0"/>
    <s v="fwd"/>
    <s v="front"/>
    <x v="16"/>
    <s v="176.80"/>
    <s v="66.60"/>
    <s v="50.50"/>
    <n v="2460"/>
    <s v="ohc"/>
    <s v="four"/>
    <n v="132"/>
    <s v="mpfi"/>
    <s v="3.46"/>
    <s v="3.90"/>
    <s v="8.70"/>
    <s v="?"/>
    <s v="?"/>
    <n v="23"/>
    <n v="31"/>
    <n v="9895"/>
  </r>
  <r>
    <n v="3"/>
    <n v="153"/>
    <s v="mitsubishi"/>
    <s v="gas"/>
    <s v="turbo"/>
    <s v="two"/>
    <x v="0"/>
    <s v="fwd"/>
    <s v="front"/>
    <x v="17"/>
    <s v="173.00"/>
    <s v="65.40"/>
    <s v="49.40"/>
    <n v="2370"/>
    <s v="ohc"/>
    <s v="four"/>
    <n v="110"/>
    <s v="spdi"/>
    <s v="3.17"/>
    <s v="3.46"/>
    <s v="7.50"/>
    <n v="116"/>
    <n v="5500"/>
    <n v="23"/>
    <n v="30"/>
    <n v="9959"/>
  </r>
  <r>
    <n v="3"/>
    <n v="153"/>
    <s v="mitsubishi"/>
    <s v="gas"/>
    <s v="std"/>
    <s v="two"/>
    <x v="0"/>
    <s v="fwd"/>
    <s v="front"/>
    <x v="17"/>
    <s v="173.00"/>
    <s v="65.40"/>
    <s v="49.40"/>
    <n v="2328"/>
    <s v="ohc"/>
    <s v="four"/>
    <n v="122"/>
    <s v="2bbl"/>
    <s v="3.35"/>
    <s v="3.46"/>
    <s v="8.50"/>
    <n v="88"/>
    <n v="5000"/>
    <n v="25"/>
    <n v="32"/>
    <n v="8499"/>
  </r>
  <r>
    <n v="1"/>
    <n v="125"/>
    <s v="mitsubishi"/>
    <s v="gas"/>
    <s v="std"/>
    <s v="four"/>
    <x v="3"/>
    <s v="fwd"/>
    <s v="front"/>
    <x v="17"/>
    <s v="172.40"/>
    <s v="65.40"/>
    <s v="51.60"/>
    <n v="2365"/>
    <s v="ohc"/>
    <s v="four"/>
    <n v="122"/>
    <s v="2bbl"/>
    <s v="3.35"/>
    <s v="3.46"/>
    <s v="8.50"/>
    <n v="88"/>
    <n v="5000"/>
    <n v="25"/>
    <n v="32"/>
    <n v="6989"/>
  </r>
  <r>
    <n v="1"/>
    <n v="125"/>
    <s v="mitsubishi"/>
    <s v="gas"/>
    <s v="std"/>
    <s v="four"/>
    <x v="3"/>
    <s v="fwd"/>
    <s v="front"/>
    <x v="17"/>
    <s v="172.40"/>
    <s v="65.40"/>
    <s v="51.60"/>
    <n v="2405"/>
    <s v="ohc"/>
    <s v="four"/>
    <n v="122"/>
    <s v="2bbl"/>
    <s v="3.35"/>
    <s v="3.46"/>
    <s v="8.50"/>
    <n v="88"/>
    <n v="5000"/>
    <n v="25"/>
    <n v="32"/>
    <n v="8189"/>
  </r>
  <r>
    <n v="1"/>
    <n v="125"/>
    <s v="mitsubishi"/>
    <s v="gas"/>
    <s v="turbo"/>
    <s v="four"/>
    <x v="3"/>
    <s v="fwd"/>
    <s v="front"/>
    <x v="17"/>
    <s v="172.40"/>
    <s v="65.40"/>
    <s v="51.60"/>
    <n v="2403"/>
    <s v="ohc"/>
    <s v="four"/>
    <n v="110"/>
    <s v="spdi"/>
    <s v="3.17"/>
    <s v="3.46"/>
    <s v="7.50"/>
    <n v="116"/>
    <n v="5500"/>
    <n v="23"/>
    <n v="30"/>
    <n v="9279"/>
  </r>
  <r>
    <n v="-1"/>
    <n v="137"/>
    <s v="mitsubishi"/>
    <s v="gas"/>
    <s v="std"/>
    <s v="four"/>
    <x v="3"/>
    <s v="fwd"/>
    <s v="front"/>
    <x v="17"/>
    <s v="172.40"/>
    <s v="65.40"/>
    <s v="51.60"/>
    <n v="2403"/>
    <s v="ohc"/>
    <s v="four"/>
    <n v="110"/>
    <s v="spdi"/>
    <s v="3.17"/>
    <s v="3.46"/>
    <s v="7.50"/>
    <n v="116"/>
    <n v="5500"/>
    <n v="23"/>
    <n v="30"/>
    <n v="9279"/>
  </r>
  <r>
    <n v="0"/>
    <n v="110"/>
    <s v="honda"/>
    <s v="gas"/>
    <s v="std"/>
    <s v="four"/>
    <x v="3"/>
    <s v="fwd"/>
    <s v="front"/>
    <x v="18"/>
    <s v="163.40"/>
    <s v="64.00"/>
    <s v="54.50"/>
    <n v="2010"/>
    <s v="ohc"/>
    <s v="four"/>
    <n v="92"/>
    <s v="1bbl"/>
    <s v="2.91"/>
    <s v="3.41"/>
    <s v="9.20"/>
    <n v="76"/>
    <n v="6000"/>
    <n v="30"/>
    <n v="34"/>
    <n v="7295"/>
  </r>
  <r>
    <n v="0"/>
    <n v="78"/>
    <s v="honda"/>
    <s v="gas"/>
    <s v="std"/>
    <s v="four"/>
    <x v="4"/>
    <s v="fwd"/>
    <s v="front"/>
    <x v="18"/>
    <s v="157.10"/>
    <s v="63.90"/>
    <s v="58.30"/>
    <n v="2024"/>
    <s v="ohc"/>
    <s v="four"/>
    <n v="92"/>
    <s v="1bbl"/>
    <s v="2.92"/>
    <s v="3.41"/>
    <s v="9.20"/>
    <n v="76"/>
    <n v="6000"/>
    <n v="30"/>
    <n v="34"/>
    <n v="7295"/>
  </r>
  <r>
    <n v="0"/>
    <n v="106"/>
    <s v="honda"/>
    <s v="gas"/>
    <s v="std"/>
    <s v="two"/>
    <x v="0"/>
    <s v="fwd"/>
    <s v="front"/>
    <x v="18"/>
    <s v="167.50"/>
    <s v="65.20"/>
    <s v="53.30"/>
    <n v="2236"/>
    <s v="ohc"/>
    <s v="four"/>
    <n v="110"/>
    <s v="1bbl"/>
    <s v="3.15"/>
    <s v="3.58"/>
    <s v="9.00"/>
    <n v="86"/>
    <n v="5800"/>
    <n v="27"/>
    <n v="33"/>
    <n v="7895"/>
  </r>
  <r>
    <n v="0"/>
    <n v="106"/>
    <s v="honda"/>
    <s v="gas"/>
    <s v="std"/>
    <s v="two"/>
    <x v="0"/>
    <s v="fwd"/>
    <s v="front"/>
    <x v="18"/>
    <s v="167.50"/>
    <s v="65.20"/>
    <s v="53.30"/>
    <n v="2289"/>
    <s v="ohc"/>
    <s v="four"/>
    <n v="110"/>
    <s v="1bbl"/>
    <s v="3.15"/>
    <s v="3.58"/>
    <s v="9.00"/>
    <n v="86"/>
    <n v="5800"/>
    <n v="27"/>
    <n v="33"/>
    <n v="9095"/>
  </r>
  <r>
    <n v="0"/>
    <n v="85"/>
    <s v="honda"/>
    <s v="gas"/>
    <s v="std"/>
    <s v="four"/>
    <x v="3"/>
    <s v="fwd"/>
    <s v="front"/>
    <x v="18"/>
    <s v="175.40"/>
    <s v="65.20"/>
    <s v="54.10"/>
    <n v="2304"/>
    <s v="ohc"/>
    <s v="four"/>
    <n v="110"/>
    <s v="1bbl"/>
    <s v="3.15"/>
    <s v="3.58"/>
    <s v="9.00"/>
    <n v="86"/>
    <n v="5800"/>
    <n v="27"/>
    <n v="33"/>
    <n v="8845"/>
  </r>
  <r>
    <n v="0"/>
    <n v="85"/>
    <s v="honda"/>
    <s v="gas"/>
    <s v="std"/>
    <s v="four"/>
    <x v="3"/>
    <s v="fwd"/>
    <s v="front"/>
    <x v="18"/>
    <s v="175.40"/>
    <s v="62.50"/>
    <s v="54.10"/>
    <n v="2372"/>
    <s v="ohc"/>
    <s v="four"/>
    <n v="110"/>
    <s v="1bbl"/>
    <s v="3.15"/>
    <s v="3.58"/>
    <s v="9.00"/>
    <n v="86"/>
    <n v="5800"/>
    <n v="27"/>
    <n v="33"/>
    <n v="10295"/>
  </r>
  <r>
    <n v="0"/>
    <n v="85"/>
    <s v="honda"/>
    <s v="gas"/>
    <s v="std"/>
    <s v="four"/>
    <x v="3"/>
    <s v="fwd"/>
    <s v="front"/>
    <x v="18"/>
    <s v="175.40"/>
    <s v="65.20"/>
    <s v="54.10"/>
    <n v="2465"/>
    <s v="ohc"/>
    <s v="four"/>
    <n v="110"/>
    <s v="mpfi"/>
    <s v="3.15"/>
    <s v="3.58"/>
    <s v="9.00"/>
    <n v="101"/>
    <n v="5800"/>
    <n v="24"/>
    <n v="28"/>
    <n v="12945"/>
  </r>
  <r>
    <n v="1"/>
    <n v="107"/>
    <s v="honda"/>
    <s v="gas"/>
    <s v="std"/>
    <s v="two"/>
    <x v="3"/>
    <s v="fwd"/>
    <s v="front"/>
    <x v="18"/>
    <s v="169.10"/>
    <s v="66.00"/>
    <s v="51.00"/>
    <n v="2293"/>
    <s v="ohc"/>
    <s v="four"/>
    <n v="110"/>
    <s v="2bbl"/>
    <s v="3.15"/>
    <s v="3.58"/>
    <s v="9.10"/>
    <n v="100"/>
    <n v="5500"/>
    <n v="25"/>
    <n v="31"/>
    <n v="10345"/>
  </r>
  <r>
    <n v="3"/>
    <n v="142"/>
    <s v="mercedes-benz"/>
    <s v="gas"/>
    <s v="std"/>
    <s v="two"/>
    <x v="1"/>
    <s v="rwd"/>
    <s v="front"/>
    <x v="19"/>
    <s v="180.30"/>
    <s v="70.50"/>
    <s v="50.80"/>
    <n v="3685"/>
    <s v="ohcv"/>
    <s v="eight"/>
    <n v="234"/>
    <s v="mpfi"/>
    <s v="3.46"/>
    <s v="3.10"/>
    <s v="8.30"/>
    <n v="155"/>
    <n v="4750"/>
    <n v="16"/>
    <n v="18"/>
    <n v="35056"/>
  </r>
  <r>
    <n v="0"/>
    <n v="85"/>
    <s v="subaru"/>
    <s v="gas"/>
    <s v="std"/>
    <s v="four"/>
    <x v="4"/>
    <s v="4wd"/>
    <s v="front"/>
    <x v="20"/>
    <s v="173.60"/>
    <s v="65.40"/>
    <s v="54.90"/>
    <n v="2420"/>
    <s v="ohcf"/>
    <s v="four"/>
    <n v="108"/>
    <s v="2bbl"/>
    <s v="3.62"/>
    <s v="2.64"/>
    <s v="9.00"/>
    <n v="82"/>
    <n v="4800"/>
    <n v="23"/>
    <n v="29"/>
    <n v="8013"/>
  </r>
  <r>
    <n v="0"/>
    <n v="85"/>
    <s v="subaru"/>
    <s v="gas"/>
    <s v="turbo"/>
    <s v="four"/>
    <x v="4"/>
    <s v="4wd"/>
    <s v="front"/>
    <x v="20"/>
    <s v="173.60"/>
    <s v="65.40"/>
    <s v="54.90"/>
    <n v="2650"/>
    <s v="ohcf"/>
    <s v="four"/>
    <n v="108"/>
    <s v="mpfi"/>
    <s v="3.62"/>
    <s v="2.64"/>
    <s v="7.70"/>
    <n v="111"/>
    <n v="4800"/>
    <n v="23"/>
    <n v="23"/>
    <n v="11694"/>
  </r>
  <r>
    <n v="0"/>
    <n v="102"/>
    <s v="subaru"/>
    <s v="gas"/>
    <s v="std"/>
    <s v="four"/>
    <x v="3"/>
    <s v="4wd"/>
    <s v="front"/>
    <x v="21"/>
    <s v="172.00"/>
    <s v="65.40"/>
    <s v="54.30"/>
    <n v="2385"/>
    <s v="ohcf"/>
    <s v="four"/>
    <n v="108"/>
    <s v="2bbl"/>
    <s v="3.62"/>
    <s v="2.64"/>
    <s v="9.00"/>
    <n v="82"/>
    <n v="4800"/>
    <n v="24"/>
    <n v="25"/>
    <n v="9233"/>
  </r>
  <r>
    <n v="0"/>
    <n v="102"/>
    <s v="subaru"/>
    <s v="gas"/>
    <s v="turbo"/>
    <s v="four"/>
    <x v="3"/>
    <s v="4wd"/>
    <s v="front"/>
    <x v="21"/>
    <s v="172.00"/>
    <s v="65.40"/>
    <s v="54.30"/>
    <n v="2510"/>
    <s v="ohcf"/>
    <s v="four"/>
    <n v="108"/>
    <s v="mpfi"/>
    <s v="3.62"/>
    <s v="2.64"/>
    <s v="7.70"/>
    <n v="111"/>
    <n v="4800"/>
    <n v="24"/>
    <n v="29"/>
    <n v="11259"/>
  </r>
  <r>
    <n v="0"/>
    <n v="89"/>
    <s v="subaru"/>
    <s v="gas"/>
    <s v="std"/>
    <s v="four"/>
    <x v="4"/>
    <s v="fwd"/>
    <s v="front"/>
    <x v="21"/>
    <s v="173.50"/>
    <s v="65.40"/>
    <s v="53.00"/>
    <n v="2290"/>
    <s v="ohcf"/>
    <s v="four"/>
    <n v="108"/>
    <s v="2bbl"/>
    <s v="3.62"/>
    <s v="2.64"/>
    <s v="9.00"/>
    <n v="82"/>
    <n v="4800"/>
    <n v="28"/>
    <n v="32"/>
    <n v="7463"/>
  </r>
  <r>
    <n v="0"/>
    <n v="89"/>
    <s v="subaru"/>
    <s v="gas"/>
    <s v="std"/>
    <s v="four"/>
    <x v="4"/>
    <s v="fwd"/>
    <s v="front"/>
    <x v="21"/>
    <s v="173.50"/>
    <s v="65.40"/>
    <s v="53.00"/>
    <n v="2455"/>
    <s v="ohcf"/>
    <s v="four"/>
    <n v="108"/>
    <s v="mpfi"/>
    <s v="3.62"/>
    <s v="2.64"/>
    <s v="9.00"/>
    <n v="94"/>
    <n v="5200"/>
    <n v="25"/>
    <n v="31"/>
    <n v="10198"/>
  </r>
  <r>
    <n v="0"/>
    <n v="106"/>
    <s v="nissan"/>
    <s v="gas"/>
    <s v="std"/>
    <s v="four"/>
    <x v="0"/>
    <s v="fwd"/>
    <s v="front"/>
    <x v="22"/>
    <s v="173.40"/>
    <s v="65.20"/>
    <s v="54.70"/>
    <n v="2324"/>
    <s v="ohc"/>
    <s v="four"/>
    <n v="120"/>
    <s v="2bbl"/>
    <s v="3.33"/>
    <s v="3.47"/>
    <s v="8.50"/>
    <n v="97"/>
    <n v="5200"/>
    <n v="27"/>
    <n v="34"/>
    <n v="8949"/>
  </r>
  <r>
    <n v="0"/>
    <n v="106"/>
    <s v="nissan"/>
    <s v="gas"/>
    <s v="std"/>
    <s v="four"/>
    <x v="3"/>
    <s v="fwd"/>
    <s v="front"/>
    <x v="22"/>
    <s v="173.40"/>
    <s v="65.20"/>
    <s v="54.70"/>
    <n v="2302"/>
    <s v="ohc"/>
    <s v="four"/>
    <n v="120"/>
    <s v="2bbl"/>
    <s v="3.33"/>
    <s v="3.47"/>
    <s v="8.50"/>
    <n v="97"/>
    <n v="5200"/>
    <n v="27"/>
    <n v="34"/>
    <n v="9549"/>
  </r>
  <r>
    <n v="0"/>
    <n v="102"/>
    <s v="subaru"/>
    <s v="gas"/>
    <s v="std"/>
    <s v="four"/>
    <x v="3"/>
    <s v="fwd"/>
    <s v="front"/>
    <x v="22"/>
    <s v="172.00"/>
    <s v="65.40"/>
    <s v="52.50"/>
    <n v="2145"/>
    <s v="ohcf"/>
    <s v="four"/>
    <n v="108"/>
    <s v="2bbl"/>
    <s v="3.62"/>
    <s v="2.64"/>
    <s v="9.50"/>
    <n v="82"/>
    <n v="4800"/>
    <n v="32"/>
    <n v="37"/>
    <n v="7126"/>
  </r>
  <r>
    <n v="0"/>
    <n v="102"/>
    <s v="subaru"/>
    <s v="gas"/>
    <s v="std"/>
    <s v="four"/>
    <x v="3"/>
    <s v="fwd"/>
    <s v="front"/>
    <x v="22"/>
    <s v="172.00"/>
    <s v="65.40"/>
    <s v="52.50"/>
    <n v="2190"/>
    <s v="ohcf"/>
    <s v="four"/>
    <n v="108"/>
    <s v="2bbl"/>
    <s v="3.62"/>
    <s v="2.64"/>
    <s v="9.50"/>
    <n v="82"/>
    <n v="4400"/>
    <n v="28"/>
    <n v="33"/>
    <n v="7775"/>
  </r>
  <r>
    <n v="0"/>
    <n v="102"/>
    <s v="subaru"/>
    <s v="gas"/>
    <s v="std"/>
    <s v="four"/>
    <x v="3"/>
    <s v="fwd"/>
    <s v="front"/>
    <x v="22"/>
    <s v="172.00"/>
    <s v="65.40"/>
    <s v="52.50"/>
    <n v="2340"/>
    <s v="ohcf"/>
    <s v="four"/>
    <n v="108"/>
    <s v="mpfi"/>
    <s v="3.62"/>
    <s v="2.64"/>
    <s v="9.00"/>
    <n v="94"/>
    <n v="5200"/>
    <n v="26"/>
    <n v="32"/>
    <n v="9960"/>
  </r>
  <r>
    <n v="2"/>
    <n v="122"/>
    <s v="volkswagen"/>
    <s v="diesel"/>
    <s v="std"/>
    <s v="two"/>
    <x v="3"/>
    <s v="fwd"/>
    <s v="front"/>
    <x v="23"/>
    <s v="171.70"/>
    <s v="65.50"/>
    <s v="55.70"/>
    <n v="2261"/>
    <s v="ohc"/>
    <s v="four"/>
    <n v="97"/>
    <s v="idi"/>
    <s v="3.01"/>
    <s v="3.40"/>
    <s v="23.00"/>
    <n v="52"/>
    <n v="4800"/>
    <n v="37"/>
    <n v="46"/>
    <n v="7775"/>
  </r>
  <r>
    <n v="2"/>
    <n v="122"/>
    <s v="volkswagen"/>
    <s v="gas"/>
    <s v="std"/>
    <s v="two"/>
    <x v="3"/>
    <s v="fwd"/>
    <s v="front"/>
    <x v="23"/>
    <s v="171.70"/>
    <s v="65.50"/>
    <s v="55.70"/>
    <n v="2209"/>
    <s v="ohc"/>
    <s v="four"/>
    <n v="109"/>
    <s v="mpfi"/>
    <s v="3.19"/>
    <s v="3.40"/>
    <s v="9.00"/>
    <n v="85"/>
    <n v="5250"/>
    <n v="27"/>
    <n v="34"/>
    <n v="7975"/>
  </r>
  <r>
    <n v="2"/>
    <n v="94"/>
    <s v="volkswagen"/>
    <s v="diesel"/>
    <s v="std"/>
    <s v="four"/>
    <x v="3"/>
    <s v="fwd"/>
    <s v="front"/>
    <x v="23"/>
    <s v="171.70"/>
    <s v="65.50"/>
    <s v="55.70"/>
    <n v="2264"/>
    <s v="ohc"/>
    <s v="four"/>
    <n v="97"/>
    <s v="idi"/>
    <s v="3.01"/>
    <s v="3.40"/>
    <s v="23.00"/>
    <n v="52"/>
    <n v="4800"/>
    <n v="37"/>
    <n v="46"/>
    <n v="7995"/>
  </r>
  <r>
    <n v="2"/>
    <n v="94"/>
    <s v="volkswagen"/>
    <s v="gas"/>
    <s v="std"/>
    <s v="four"/>
    <x v="3"/>
    <s v="fwd"/>
    <s v="front"/>
    <x v="23"/>
    <s v="171.70"/>
    <s v="65.50"/>
    <s v="55.70"/>
    <n v="2212"/>
    <s v="ohc"/>
    <s v="four"/>
    <n v="109"/>
    <s v="mpfi"/>
    <s v="3.19"/>
    <s v="3.40"/>
    <s v="9.00"/>
    <n v="85"/>
    <n v="5250"/>
    <n v="27"/>
    <n v="34"/>
    <n v="8195"/>
  </r>
  <r>
    <n v="2"/>
    <n v="94"/>
    <s v="volkswagen"/>
    <s v="gas"/>
    <s v="std"/>
    <s v="four"/>
    <x v="3"/>
    <s v="fwd"/>
    <s v="front"/>
    <x v="23"/>
    <s v="171.70"/>
    <s v="65.50"/>
    <s v="55.70"/>
    <n v="2275"/>
    <s v="ohc"/>
    <s v="four"/>
    <n v="109"/>
    <s v="mpfi"/>
    <s v="3.19"/>
    <s v="3.40"/>
    <s v="9.00"/>
    <n v="85"/>
    <n v="5250"/>
    <n v="27"/>
    <n v="34"/>
    <n v="8495"/>
  </r>
  <r>
    <n v="2"/>
    <n v="94"/>
    <s v="volkswagen"/>
    <s v="diesel"/>
    <s v="turbo"/>
    <s v="four"/>
    <x v="3"/>
    <s v="fwd"/>
    <s v="front"/>
    <x v="23"/>
    <s v="171.70"/>
    <s v="65.50"/>
    <s v="55.70"/>
    <n v="2319"/>
    <s v="ohc"/>
    <s v="four"/>
    <n v="97"/>
    <s v="idi"/>
    <s v="3.01"/>
    <s v="3.40"/>
    <s v="23.00"/>
    <n v="68"/>
    <n v="4500"/>
    <n v="37"/>
    <n v="42"/>
    <n v="9495"/>
  </r>
  <r>
    <n v="2"/>
    <n v="94"/>
    <s v="volkswagen"/>
    <s v="gas"/>
    <s v="std"/>
    <s v="four"/>
    <x v="3"/>
    <s v="fwd"/>
    <s v="front"/>
    <x v="23"/>
    <s v="171.70"/>
    <s v="65.50"/>
    <s v="55.70"/>
    <n v="2300"/>
    <s v="ohc"/>
    <s v="four"/>
    <n v="109"/>
    <s v="mpfi"/>
    <s v="3.19"/>
    <s v="3.40"/>
    <s v="10.00"/>
    <n v="100"/>
    <n v="5500"/>
    <n v="26"/>
    <n v="32"/>
    <n v="9995"/>
  </r>
  <r>
    <n v="1"/>
    <s v="?"/>
    <s v="porsche"/>
    <s v="gas"/>
    <s v="std"/>
    <s v="two"/>
    <x v="0"/>
    <s v="rwd"/>
    <s v="front"/>
    <x v="24"/>
    <s v="175.70"/>
    <s v="72.30"/>
    <s v="50.50"/>
    <n v="3366"/>
    <s v="dohcv"/>
    <s v="eight"/>
    <n v="203"/>
    <s v="mpfi"/>
    <s v="3.94"/>
    <s v="3.11"/>
    <s v="10.00"/>
    <n v="288"/>
    <n v="5750"/>
    <n v="17"/>
    <n v="28"/>
    <s v="?"/>
  </r>
  <r>
    <n v="2"/>
    <n v="134"/>
    <s v="toyota"/>
    <s v="gas"/>
    <s v="std"/>
    <s v="two"/>
    <x v="2"/>
    <s v="rwd"/>
    <s v="front"/>
    <x v="24"/>
    <s v="176.20"/>
    <s v="65.60"/>
    <s v="52.00"/>
    <n v="2540"/>
    <s v="ohc"/>
    <s v="four"/>
    <n v="146"/>
    <s v="mpfi"/>
    <s v="3.62"/>
    <s v="3.50"/>
    <s v="9.30"/>
    <n v="116"/>
    <n v="4800"/>
    <n v="24"/>
    <n v="30"/>
    <n v="8449"/>
  </r>
  <r>
    <n v="2"/>
    <n v="134"/>
    <s v="toyota"/>
    <s v="gas"/>
    <s v="std"/>
    <s v="two"/>
    <x v="2"/>
    <s v="rwd"/>
    <s v="front"/>
    <x v="24"/>
    <s v="176.20"/>
    <s v="65.60"/>
    <s v="52.00"/>
    <n v="2536"/>
    <s v="ohc"/>
    <s v="four"/>
    <n v="146"/>
    <s v="mpfi"/>
    <s v="3.62"/>
    <s v="3.50"/>
    <s v="9.30"/>
    <n v="116"/>
    <n v="4800"/>
    <n v="24"/>
    <n v="30"/>
    <n v="9639"/>
  </r>
  <r>
    <n v="2"/>
    <n v="134"/>
    <s v="toyota"/>
    <s v="gas"/>
    <s v="std"/>
    <s v="two"/>
    <x v="0"/>
    <s v="rwd"/>
    <s v="front"/>
    <x v="24"/>
    <s v="176.20"/>
    <s v="65.60"/>
    <s v="52.00"/>
    <n v="2551"/>
    <s v="ohc"/>
    <s v="four"/>
    <n v="146"/>
    <s v="mpfi"/>
    <s v="3.62"/>
    <s v="3.50"/>
    <s v="9.30"/>
    <n v="116"/>
    <n v="4800"/>
    <n v="24"/>
    <n v="30"/>
    <n v="9989"/>
  </r>
  <r>
    <n v="2"/>
    <n v="134"/>
    <s v="toyota"/>
    <s v="gas"/>
    <s v="std"/>
    <s v="two"/>
    <x v="2"/>
    <s v="rwd"/>
    <s v="front"/>
    <x v="24"/>
    <s v="176.20"/>
    <s v="65.60"/>
    <s v="52.00"/>
    <n v="2679"/>
    <s v="ohc"/>
    <s v="four"/>
    <n v="146"/>
    <s v="mpfi"/>
    <s v="3.62"/>
    <s v="3.50"/>
    <s v="9.30"/>
    <n v="116"/>
    <n v="4800"/>
    <n v="24"/>
    <n v="30"/>
    <n v="11199"/>
  </r>
  <r>
    <n v="2"/>
    <n v="134"/>
    <s v="toyota"/>
    <s v="gas"/>
    <s v="std"/>
    <s v="two"/>
    <x v="0"/>
    <s v="rwd"/>
    <s v="front"/>
    <x v="24"/>
    <s v="176.20"/>
    <s v="65.60"/>
    <s v="52.00"/>
    <n v="2714"/>
    <s v="ohc"/>
    <s v="four"/>
    <n v="146"/>
    <s v="mpfi"/>
    <s v="3.62"/>
    <s v="3.50"/>
    <s v="9.30"/>
    <n v="116"/>
    <n v="4800"/>
    <n v="24"/>
    <n v="30"/>
    <n v="11549"/>
  </r>
  <r>
    <n v="2"/>
    <n v="134"/>
    <s v="toyota"/>
    <s v="gas"/>
    <s v="std"/>
    <s v="two"/>
    <x v="1"/>
    <s v="rwd"/>
    <s v="front"/>
    <x v="24"/>
    <s v="176.20"/>
    <s v="65.60"/>
    <s v="53.00"/>
    <n v="2975"/>
    <s v="ohc"/>
    <s v="four"/>
    <n v="146"/>
    <s v="mpfi"/>
    <s v="3.62"/>
    <s v="3.50"/>
    <s v="9.30"/>
    <n v="116"/>
    <n v="4800"/>
    <n v="24"/>
    <n v="30"/>
    <n v="17669"/>
  </r>
  <r>
    <n v="1"/>
    <n v="129"/>
    <s v="mazda"/>
    <s v="gas"/>
    <s v="std"/>
    <s v="two"/>
    <x v="0"/>
    <s v="fwd"/>
    <s v="front"/>
    <x v="25"/>
    <s v="177.80"/>
    <s v="66.50"/>
    <s v="53.70"/>
    <n v="2385"/>
    <s v="ohc"/>
    <s v="four"/>
    <n v="122"/>
    <s v="2bbl"/>
    <s v="3.39"/>
    <s v="3.39"/>
    <s v="8.60"/>
    <n v="84"/>
    <n v="4800"/>
    <n v="26"/>
    <n v="32"/>
    <n v="8845"/>
  </r>
  <r>
    <n v="0"/>
    <n v="115"/>
    <s v="mazda"/>
    <s v="gas"/>
    <s v="std"/>
    <s v="four"/>
    <x v="3"/>
    <s v="fwd"/>
    <s v="front"/>
    <x v="25"/>
    <s v="177.80"/>
    <s v="66.50"/>
    <s v="55.50"/>
    <n v="2410"/>
    <s v="ohc"/>
    <s v="four"/>
    <n v="122"/>
    <s v="2bbl"/>
    <s v="3.39"/>
    <s v="3.39"/>
    <s v="8.60"/>
    <n v="84"/>
    <n v="4800"/>
    <n v="26"/>
    <n v="32"/>
    <n v="8495"/>
  </r>
  <r>
    <n v="1"/>
    <n v="129"/>
    <s v="mazda"/>
    <s v="gas"/>
    <s v="std"/>
    <s v="two"/>
    <x v="0"/>
    <s v="fwd"/>
    <s v="front"/>
    <x v="25"/>
    <s v="177.80"/>
    <s v="66.50"/>
    <s v="53.70"/>
    <n v="2385"/>
    <s v="ohc"/>
    <s v="four"/>
    <n v="122"/>
    <s v="2bbl"/>
    <s v="3.39"/>
    <s v="3.39"/>
    <s v="8.60"/>
    <n v="84"/>
    <n v="4800"/>
    <n v="26"/>
    <n v="32"/>
    <n v="10595"/>
  </r>
  <r>
    <n v="0"/>
    <n v="115"/>
    <s v="mazda"/>
    <s v="gas"/>
    <s v="std"/>
    <s v="four"/>
    <x v="3"/>
    <s v="fwd"/>
    <s v="front"/>
    <x v="25"/>
    <s v="177.80"/>
    <s v="66.50"/>
    <s v="55.50"/>
    <n v="2410"/>
    <s v="ohc"/>
    <s v="four"/>
    <n v="122"/>
    <s v="2bbl"/>
    <s v="3.39"/>
    <s v="3.39"/>
    <s v="8.60"/>
    <n v="84"/>
    <n v="4800"/>
    <n v="26"/>
    <n v="32"/>
    <n v="10245"/>
  </r>
  <r>
    <n v="0"/>
    <s v="?"/>
    <s v="mazda"/>
    <s v="diesel"/>
    <s v="std"/>
    <s v="?"/>
    <x v="3"/>
    <s v="fwd"/>
    <s v="front"/>
    <x v="25"/>
    <s v="177.80"/>
    <s v="66.50"/>
    <s v="55.50"/>
    <n v="2443"/>
    <s v="ohc"/>
    <s v="four"/>
    <n v="122"/>
    <s v="idi"/>
    <s v="3.39"/>
    <s v="3.39"/>
    <s v="22.70"/>
    <n v="64"/>
    <n v="4650"/>
    <n v="36"/>
    <n v="42"/>
    <n v="10795"/>
  </r>
  <r>
    <n v="0"/>
    <n v="115"/>
    <s v="mazda"/>
    <s v="gas"/>
    <s v="std"/>
    <s v="four"/>
    <x v="0"/>
    <s v="fwd"/>
    <s v="front"/>
    <x v="25"/>
    <s v="177.80"/>
    <s v="66.50"/>
    <s v="55.50"/>
    <n v="2425"/>
    <s v="ohc"/>
    <s v="four"/>
    <n v="122"/>
    <s v="2bbl"/>
    <s v="3.39"/>
    <s v="3.39"/>
    <s v="8.60"/>
    <n v="84"/>
    <n v="4800"/>
    <n v="26"/>
    <n v="32"/>
    <n v="11245"/>
  </r>
  <r>
    <n v="3"/>
    <n v="150"/>
    <s v="saab"/>
    <s v="gas"/>
    <s v="std"/>
    <s v="two"/>
    <x v="0"/>
    <s v="fwd"/>
    <s v="front"/>
    <x v="26"/>
    <s v="186.60"/>
    <s v="66.50"/>
    <s v="56.10"/>
    <n v="2658"/>
    <s v="ohc"/>
    <s v="four"/>
    <n v="121"/>
    <s v="mpfi"/>
    <s v="3.54"/>
    <s v="3.07"/>
    <s v="9.31"/>
    <n v="110"/>
    <n v="5250"/>
    <n v="21"/>
    <n v="28"/>
    <n v="11850"/>
  </r>
  <r>
    <n v="2"/>
    <n v="104"/>
    <s v="saab"/>
    <s v="gas"/>
    <s v="std"/>
    <s v="four"/>
    <x v="3"/>
    <s v="fwd"/>
    <s v="front"/>
    <x v="26"/>
    <s v="186.60"/>
    <s v="66.50"/>
    <s v="56.10"/>
    <n v="2695"/>
    <s v="ohc"/>
    <s v="four"/>
    <n v="121"/>
    <s v="mpfi"/>
    <s v="3.54"/>
    <s v="3.07"/>
    <s v="9.30"/>
    <n v="110"/>
    <n v="5250"/>
    <n v="21"/>
    <n v="28"/>
    <n v="12170"/>
  </r>
  <r>
    <n v="3"/>
    <n v="150"/>
    <s v="saab"/>
    <s v="gas"/>
    <s v="std"/>
    <s v="two"/>
    <x v="0"/>
    <s v="fwd"/>
    <s v="front"/>
    <x v="26"/>
    <s v="186.60"/>
    <s v="66.50"/>
    <s v="56.10"/>
    <n v="2707"/>
    <s v="ohc"/>
    <s v="four"/>
    <n v="121"/>
    <s v="mpfi"/>
    <s v="2.54"/>
    <s v="2.07"/>
    <s v="9.30"/>
    <n v="110"/>
    <n v="5250"/>
    <n v="21"/>
    <n v="28"/>
    <n v="15040"/>
  </r>
  <r>
    <n v="2"/>
    <n v="104"/>
    <s v="saab"/>
    <s v="gas"/>
    <s v="std"/>
    <s v="four"/>
    <x v="3"/>
    <s v="fwd"/>
    <s v="front"/>
    <x v="26"/>
    <s v="186.60"/>
    <s v="66.50"/>
    <s v="56.10"/>
    <n v="2758"/>
    <s v="ohc"/>
    <s v="four"/>
    <n v="121"/>
    <s v="mpfi"/>
    <s v="3.54"/>
    <s v="3.07"/>
    <s v="9.30"/>
    <n v="110"/>
    <n v="5250"/>
    <n v="21"/>
    <n v="28"/>
    <n v="15510"/>
  </r>
  <r>
    <n v="3"/>
    <n v="150"/>
    <s v="saab"/>
    <s v="gas"/>
    <s v="turbo"/>
    <s v="two"/>
    <x v="0"/>
    <s v="fwd"/>
    <s v="front"/>
    <x v="26"/>
    <s v="186.60"/>
    <s v="66.50"/>
    <s v="56.10"/>
    <n v="2808"/>
    <s v="dohc"/>
    <s v="four"/>
    <n v="121"/>
    <s v="mpfi"/>
    <s v="3.54"/>
    <s v="3.07"/>
    <s v="9.00"/>
    <n v="160"/>
    <n v="5500"/>
    <n v="19"/>
    <n v="26"/>
    <n v="18150"/>
  </r>
  <r>
    <n v="2"/>
    <n v="104"/>
    <s v="saab"/>
    <s v="gas"/>
    <s v="turbo"/>
    <s v="four"/>
    <x v="3"/>
    <s v="fwd"/>
    <s v="front"/>
    <x v="26"/>
    <s v="186.60"/>
    <s v="66.50"/>
    <s v="56.10"/>
    <n v="2847"/>
    <s v="dohc"/>
    <s v="four"/>
    <n v="121"/>
    <s v="mpfi"/>
    <s v="3.54"/>
    <s v="3.07"/>
    <s v="9.00"/>
    <n v="160"/>
    <n v="5500"/>
    <n v="19"/>
    <n v="26"/>
    <n v="18620"/>
  </r>
  <r>
    <n v="1"/>
    <n v="231"/>
    <s v="nissan"/>
    <s v="gas"/>
    <s v="std"/>
    <s v="two"/>
    <x v="0"/>
    <s v="rwd"/>
    <s v="front"/>
    <x v="27"/>
    <s v="178.50"/>
    <s v="67.90"/>
    <s v="49.70"/>
    <n v="3139"/>
    <s v="ohcv"/>
    <s v="six"/>
    <n v="181"/>
    <s v="mpfi"/>
    <s v="3.43"/>
    <s v="3.27"/>
    <s v="9.00"/>
    <n v="160"/>
    <n v="5200"/>
    <n v="19"/>
    <n v="25"/>
    <n v="18399"/>
  </r>
  <r>
    <n v="2"/>
    <n v="164"/>
    <s v="audi"/>
    <s v="gas"/>
    <s v="std"/>
    <s v="four"/>
    <x v="3"/>
    <s v="4wd"/>
    <s v="front"/>
    <x v="28"/>
    <s v="176.60"/>
    <s v="66.40"/>
    <s v="54.30"/>
    <n v="2824"/>
    <s v="ohc"/>
    <s v="five"/>
    <n v="136"/>
    <s v="mpfi"/>
    <s v="3.19"/>
    <s v="3.40"/>
    <s v="8.00"/>
    <n v="115"/>
    <n v="5500"/>
    <n v="18"/>
    <n v="22"/>
    <n v="17450"/>
  </r>
  <r>
    <n v="0"/>
    <s v="?"/>
    <s v="audi"/>
    <s v="gas"/>
    <s v="turbo"/>
    <s v="two"/>
    <x v="0"/>
    <s v="4wd"/>
    <s v="front"/>
    <x v="29"/>
    <s v="178.20"/>
    <s v="67.90"/>
    <s v="52.00"/>
    <n v="3053"/>
    <s v="ohc"/>
    <s v="five"/>
    <n v="131"/>
    <s v="mpfi"/>
    <s v="3.13"/>
    <s v="3.40"/>
    <s v="7.00"/>
    <n v="160"/>
    <n v="5500"/>
    <n v="16"/>
    <n v="22"/>
    <s v="?"/>
  </r>
  <r>
    <n v="2"/>
    <n v="164"/>
    <s v="audi"/>
    <s v="gas"/>
    <s v="std"/>
    <s v="four"/>
    <x v="3"/>
    <s v="fwd"/>
    <s v="front"/>
    <x v="30"/>
    <s v="176.60"/>
    <s v="66.20"/>
    <s v="54.30"/>
    <n v="2337"/>
    <s v="ohc"/>
    <s v="four"/>
    <n v="109"/>
    <s v="mpfi"/>
    <s v="3.19"/>
    <s v="3.40"/>
    <s v="10.00"/>
    <n v="102"/>
    <n v="5500"/>
    <n v="24"/>
    <n v="30"/>
    <n v="13950"/>
  </r>
  <r>
    <n v="2"/>
    <s v="?"/>
    <s v="audi"/>
    <s v="gas"/>
    <s v="std"/>
    <s v="two"/>
    <x v="3"/>
    <s v="fwd"/>
    <s v="front"/>
    <x v="30"/>
    <s v="177.30"/>
    <s v="66.30"/>
    <s v="53.10"/>
    <n v="2507"/>
    <s v="ohc"/>
    <s v="five"/>
    <n v="136"/>
    <s v="mpfi"/>
    <s v="3.19"/>
    <s v="3.40"/>
    <s v="8.50"/>
    <n v="110"/>
    <n v="5500"/>
    <n v="19"/>
    <n v="25"/>
    <n v="15250"/>
  </r>
  <r>
    <n v="0"/>
    <n v="128"/>
    <s v="nissan"/>
    <s v="gas"/>
    <s v="std"/>
    <s v="four"/>
    <x v="3"/>
    <s v="fwd"/>
    <s v="front"/>
    <x v="31"/>
    <s v="181.70"/>
    <s v="66.50"/>
    <s v="55.10"/>
    <n v="3095"/>
    <s v="ohcv"/>
    <s v="six"/>
    <n v="181"/>
    <s v="mpfi"/>
    <s v="3.43"/>
    <s v="3.27"/>
    <s v="9.00"/>
    <n v="152"/>
    <n v="5200"/>
    <n v="17"/>
    <n v="22"/>
    <n v="13499"/>
  </r>
  <r>
    <n v="0"/>
    <n v="108"/>
    <s v="nissan"/>
    <s v="gas"/>
    <s v="std"/>
    <s v="four"/>
    <x v="4"/>
    <s v="fwd"/>
    <s v="front"/>
    <x v="31"/>
    <s v="184.60"/>
    <s v="66.50"/>
    <s v="56.10"/>
    <n v="3296"/>
    <s v="ohcv"/>
    <s v="six"/>
    <n v="181"/>
    <s v="mpfi"/>
    <s v="3.43"/>
    <s v="3.27"/>
    <s v="9.00"/>
    <n v="152"/>
    <n v="5200"/>
    <n v="17"/>
    <n v="22"/>
    <n v="14399"/>
  </r>
  <r>
    <n v="0"/>
    <n v="108"/>
    <s v="nissan"/>
    <s v="gas"/>
    <s v="std"/>
    <s v="four"/>
    <x v="3"/>
    <s v="fwd"/>
    <s v="front"/>
    <x v="31"/>
    <s v="184.60"/>
    <s v="66.50"/>
    <s v="55.10"/>
    <n v="3060"/>
    <s v="ohcv"/>
    <s v="six"/>
    <n v="181"/>
    <s v="mpfi"/>
    <s v="3.43"/>
    <s v="3.27"/>
    <s v="9.00"/>
    <n v="152"/>
    <n v="5200"/>
    <n v="19"/>
    <n v="25"/>
    <n v="13499"/>
  </r>
  <r>
    <n v="0"/>
    <s v="?"/>
    <s v="volkswagen"/>
    <s v="gas"/>
    <s v="std"/>
    <s v="four"/>
    <x v="3"/>
    <s v="fwd"/>
    <s v="front"/>
    <x v="31"/>
    <s v="180.20"/>
    <s v="66.90"/>
    <s v="55.10"/>
    <n v="2661"/>
    <s v="ohc"/>
    <s v="five"/>
    <n v="136"/>
    <s v="mpfi"/>
    <s v="3.19"/>
    <s v="3.40"/>
    <s v="8.50"/>
    <n v="110"/>
    <n v="5500"/>
    <n v="19"/>
    <n v="24"/>
    <n v="13295"/>
  </r>
  <r>
    <n v="0"/>
    <s v="?"/>
    <s v="volkswagen"/>
    <s v="diesel"/>
    <s v="turbo"/>
    <s v="four"/>
    <x v="3"/>
    <s v="fwd"/>
    <s v="front"/>
    <x v="31"/>
    <s v="180.20"/>
    <s v="66.90"/>
    <s v="55.10"/>
    <n v="2579"/>
    <s v="ohc"/>
    <s v="four"/>
    <n v="97"/>
    <s v="idi"/>
    <s v="3.01"/>
    <s v="3.40"/>
    <s v="23.00"/>
    <n v="68"/>
    <n v="4500"/>
    <n v="33"/>
    <n v="38"/>
    <n v="13845"/>
  </r>
  <r>
    <n v="0"/>
    <s v="?"/>
    <s v="volkswagen"/>
    <s v="gas"/>
    <s v="std"/>
    <s v="four"/>
    <x v="4"/>
    <s v="fwd"/>
    <s v="front"/>
    <x v="31"/>
    <s v="183.10"/>
    <s v="66.90"/>
    <s v="55.10"/>
    <n v="2563"/>
    <s v="ohc"/>
    <s v="four"/>
    <n v="109"/>
    <s v="mpfi"/>
    <s v="3.19"/>
    <s v="3.40"/>
    <s v="9.00"/>
    <n v="88"/>
    <n v="5500"/>
    <n v="25"/>
    <n v="31"/>
    <n v="12290"/>
  </r>
  <r>
    <n v="2"/>
    <n v="192"/>
    <s v="bmw"/>
    <s v="gas"/>
    <s v="std"/>
    <s v="two"/>
    <x v="3"/>
    <s v="rwd"/>
    <s v="front"/>
    <x v="32"/>
    <s v="176.80"/>
    <s v="64.80"/>
    <s v="54.30"/>
    <n v="2395"/>
    <s v="ohc"/>
    <s v="four"/>
    <n v="108"/>
    <s v="mpfi"/>
    <s v="3.50"/>
    <s v="2.80"/>
    <s v="8.80"/>
    <n v="101"/>
    <n v="5800"/>
    <n v="23"/>
    <n v="29"/>
    <n v="16430"/>
  </r>
  <r>
    <n v="0"/>
    <n v="192"/>
    <s v="bmw"/>
    <s v="gas"/>
    <s v="std"/>
    <s v="four"/>
    <x v="3"/>
    <s v="rwd"/>
    <s v="front"/>
    <x v="32"/>
    <s v="176.80"/>
    <s v="64.80"/>
    <s v="54.30"/>
    <n v="2395"/>
    <s v="ohc"/>
    <s v="four"/>
    <n v="108"/>
    <s v="mpfi"/>
    <s v="3.50"/>
    <s v="2.80"/>
    <s v="8.80"/>
    <n v="101"/>
    <n v="5800"/>
    <n v="23"/>
    <n v="29"/>
    <n v="16925"/>
  </r>
  <r>
    <n v="0"/>
    <n v="188"/>
    <s v="bmw"/>
    <s v="gas"/>
    <s v="std"/>
    <s v="two"/>
    <x v="3"/>
    <s v="rwd"/>
    <s v="front"/>
    <x v="32"/>
    <s v="176.80"/>
    <s v="64.80"/>
    <s v="54.30"/>
    <n v="2710"/>
    <s v="ohc"/>
    <s v="six"/>
    <n v="164"/>
    <s v="mpfi"/>
    <s v="3.31"/>
    <s v="3.19"/>
    <s v="9.00"/>
    <n v="121"/>
    <n v="4250"/>
    <n v="21"/>
    <n v="28"/>
    <n v="20970"/>
  </r>
  <r>
    <n v="0"/>
    <n v="188"/>
    <s v="bmw"/>
    <s v="gas"/>
    <s v="std"/>
    <s v="four"/>
    <x v="3"/>
    <s v="rwd"/>
    <s v="front"/>
    <x v="32"/>
    <s v="176.80"/>
    <s v="64.80"/>
    <s v="54.30"/>
    <n v="2765"/>
    <s v="ohc"/>
    <s v="six"/>
    <n v="164"/>
    <s v="mpfi"/>
    <s v="3.31"/>
    <s v="3.19"/>
    <s v="9.00"/>
    <n v="121"/>
    <n v="4250"/>
    <n v="21"/>
    <n v="28"/>
    <n v="21105"/>
  </r>
  <r>
    <n v="0"/>
    <s v="?"/>
    <s v="jaguar"/>
    <s v="gas"/>
    <s v="std"/>
    <s v="two"/>
    <x v="3"/>
    <s v="rwd"/>
    <s v="front"/>
    <x v="33"/>
    <s v="191.70"/>
    <s v="70.60"/>
    <s v="47.80"/>
    <n v="3950"/>
    <s v="ohcv"/>
    <s v="twelve"/>
    <n v="326"/>
    <s v="mpfi"/>
    <s v="3.54"/>
    <s v="2.76"/>
    <s v="11.50"/>
    <n v="262"/>
    <n v="5000"/>
    <n v="13"/>
    <n v="17"/>
    <n v="36000"/>
  </r>
  <r>
    <n v="-1"/>
    <n v="65"/>
    <s v="toyota"/>
    <s v="gas"/>
    <s v="std"/>
    <s v="four"/>
    <x v="3"/>
    <s v="fwd"/>
    <s v="front"/>
    <x v="34"/>
    <s v="175.60"/>
    <s v="66.50"/>
    <s v="54.90"/>
    <n v="2326"/>
    <s v="ohc"/>
    <s v="four"/>
    <n v="122"/>
    <s v="mpfi"/>
    <s v="3.31"/>
    <s v="3.54"/>
    <s v="8.70"/>
    <n v="92"/>
    <n v="4200"/>
    <n v="29"/>
    <n v="34"/>
    <n v="8948"/>
  </r>
  <r>
    <n v="-1"/>
    <n v="65"/>
    <s v="toyota"/>
    <s v="diesel"/>
    <s v="turbo"/>
    <s v="four"/>
    <x v="3"/>
    <s v="fwd"/>
    <s v="front"/>
    <x v="34"/>
    <s v="175.60"/>
    <s v="66.50"/>
    <s v="54.90"/>
    <n v="2480"/>
    <s v="ohc"/>
    <s v="four"/>
    <n v="110"/>
    <s v="idi"/>
    <s v="3.27"/>
    <s v="3.35"/>
    <s v="22.50"/>
    <n v="73"/>
    <n v="4500"/>
    <n v="30"/>
    <n v="33"/>
    <n v="10698"/>
  </r>
  <r>
    <n v="-1"/>
    <n v="65"/>
    <s v="toyota"/>
    <s v="gas"/>
    <s v="std"/>
    <s v="four"/>
    <x v="0"/>
    <s v="fwd"/>
    <s v="front"/>
    <x v="34"/>
    <s v="175.60"/>
    <s v="66.50"/>
    <s v="53.90"/>
    <n v="2414"/>
    <s v="ohc"/>
    <s v="four"/>
    <n v="122"/>
    <s v="mpfi"/>
    <s v="3.31"/>
    <s v="3.54"/>
    <s v="8.70"/>
    <n v="92"/>
    <n v="4200"/>
    <n v="27"/>
    <n v="32"/>
    <n v="9988"/>
  </r>
  <r>
    <n v="-1"/>
    <n v="65"/>
    <s v="toyota"/>
    <s v="gas"/>
    <s v="std"/>
    <s v="four"/>
    <x v="3"/>
    <s v="fwd"/>
    <s v="front"/>
    <x v="34"/>
    <s v="175.60"/>
    <s v="66.50"/>
    <s v="54.90"/>
    <n v="2414"/>
    <s v="ohc"/>
    <s v="four"/>
    <n v="122"/>
    <s v="mpfi"/>
    <s v="3.31"/>
    <s v="3.54"/>
    <s v="8.70"/>
    <n v="92"/>
    <n v="4200"/>
    <n v="27"/>
    <n v="32"/>
    <n v="10898"/>
  </r>
  <r>
    <n v="-1"/>
    <n v="65"/>
    <s v="toyota"/>
    <s v="gas"/>
    <s v="std"/>
    <s v="four"/>
    <x v="0"/>
    <s v="fwd"/>
    <s v="front"/>
    <x v="34"/>
    <s v="175.60"/>
    <s v="66.50"/>
    <s v="53.90"/>
    <n v="2458"/>
    <s v="ohc"/>
    <s v="four"/>
    <n v="122"/>
    <s v="mpfi"/>
    <s v="3.31"/>
    <s v="3.54"/>
    <s v="8.70"/>
    <n v="92"/>
    <n v="4200"/>
    <n v="27"/>
    <n v="32"/>
    <n v="11248"/>
  </r>
  <r>
    <n v="1"/>
    <s v="?"/>
    <s v="mercury"/>
    <s v="gas"/>
    <s v="turbo"/>
    <s v="two"/>
    <x v="0"/>
    <s v="rwd"/>
    <s v="front"/>
    <x v="35"/>
    <s v="178.40"/>
    <s v="68.00"/>
    <s v="54.80"/>
    <n v="2910"/>
    <s v="ohc"/>
    <s v="four"/>
    <n v="140"/>
    <s v="mpfi"/>
    <s v="3.78"/>
    <s v="3.12"/>
    <s v="8.00"/>
    <n v="175"/>
    <n v="5000"/>
    <n v="19"/>
    <n v="24"/>
    <n v="16503"/>
  </r>
  <r>
    <n v="3"/>
    <n v="197"/>
    <s v="toyota"/>
    <s v="gas"/>
    <s v="std"/>
    <s v="two"/>
    <x v="0"/>
    <s v="rwd"/>
    <s v="front"/>
    <x v="36"/>
    <s v="183.50"/>
    <s v="67.70"/>
    <s v="52.00"/>
    <n v="2976"/>
    <s v="dohc"/>
    <s v="six"/>
    <n v="171"/>
    <s v="mpfi"/>
    <s v="3.27"/>
    <s v="3.35"/>
    <s v="9.30"/>
    <n v="161"/>
    <n v="5200"/>
    <n v="20"/>
    <n v="24"/>
    <n v="16558"/>
  </r>
  <r>
    <n v="3"/>
    <n v="197"/>
    <s v="toyota"/>
    <s v="gas"/>
    <s v="std"/>
    <s v="two"/>
    <x v="0"/>
    <s v="rwd"/>
    <s v="front"/>
    <x v="36"/>
    <s v="183.50"/>
    <s v="67.70"/>
    <s v="52.00"/>
    <n v="3016"/>
    <s v="dohc"/>
    <s v="six"/>
    <n v="171"/>
    <s v="mpfi"/>
    <s v="3.27"/>
    <s v="3.35"/>
    <s v="9.30"/>
    <n v="161"/>
    <n v="5200"/>
    <n v="19"/>
    <n v="24"/>
    <n v="15998"/>
  </r>
  <r>
    <n v="-1"/>
    <n v="110"/>
    <s v="dodge"/>
    <s v="gas"/>
    <s v="std"/>
    <s v="four"/>
    <x v="4"/>
    <s v="fwd"/>
    <s v="front"/>
    <x v="37"/>
    <s v="174.60"/>
    <s v="64.60"/>
    <s v="59.80"/>
    <n v="2535"/>
    <s v="ohc"/>
    <s v="four"/>
    <n v="122"/>
    <s v="2bbl"/>
    <s v="3.34"/>
    <s v="3.46"/>
    <s v="8.50"/>
    <n v="88"/>
    <n v="5000"/>
    <n v="24"/>
    <n v="30"/>
    <n v="8921"/>
  </r>
  <r>
    <n v="-1"/>
    <n v="74"/>
    <s v="plymouth"/>
    <s v="gas"/>
    <s v="std"/>
    <s v="four"/>
    <x v="4"/>
    <s v="fwd"/>
    <s v="front"/>
    <x v="37"/>
    <s v="174.60"/>
    <s v="64.60"/>
    <s v="59.80"/>
    <n v="2535"/>
    <s v="ohc"/>
    <s v="four"/>
    <n v="122"/>
    <s v="2bbl"/>
    <s v="3.35"/>
    <s v="3.46"/>
    <s v="8.50"/>
    <n v="88"/>
    <n v="5000"/>
    <n v="24"/>
    <n v="30"/>
    <n v="8921"/>
  </r>
  <r>
    <n v="1"/>
    <s v="?"/>
    <s v="bmw"/>
    <s v="gas"/>
    <s v="std"/>
    <s v="four"/>
    <x v="3"/>
    <s v="rwd"/>
    <s v="front"/>
    <x v="38"/>
    <s v="189.00"/>
    <s v="66.90"/>
    <s v="55.70"/>
    <n v="3055"/>
    <s v="ohc"/>
    <s v="six"/>
    <n v="164"/>
    <s v="mpfi"/>
    <s v="3.31"/>
    <s v="3.19"/>
    <s v="9.00"/>
    <n v="121"/>
    <n v="4250"/>
    <n v="20"/>
    <n v="25"/>
    <n v="24565"/>
  </r>
  <r>
    <n v="0"/>
    <s v="?"/>
    <s v="bmw"/>
    <s v="gas"/>
    <s v="std"/>
    <s v="four"/>
    <x v="3"/>
    <s v="rwd"/>
    <s v="front"/>
    <x v="38"/>
    <s v="189.00"/>
    <s v="66.90"/>
    <s v="55.70"/>
    <n v="3230"/>
    <s v="ohc"/>
    <s v="six"/>
    <n v="209"/>
    <s v="mpfi"/>
    <s v="3.62"/>
    <s v="3.39"/>
    <s v="8.00"/>
    <n v="182"/>
    <n v="5400"/>
    <n v="16"/>
    <n v="22"/>
    <n v="30760"/>
  </r>
  <r>
    <n v="0"/>
    <s v="?"/>
    <s v="bmw"/>
    <s v="gas"/>
    <s v="std"/>
    <s v="two"/>
    <x v="3"/>
    <s v="rwd"/>
    <s v="front"/>
    <x v="38"/>
    <s v="193.80"/>
    <s v="67.90"/>
    <s v="53.70"/>
    <n v="3380"/>
    <s v="ohc"/>
    <s v="six"/>
    <n v="209"/>
    <s v="mpfi"/>
    <s v="3.62"/>
    <s v="3.39"/>
    <s v="8.00"/>
    <n v="182"/>
    <n v="5400"/>
    <n v="16"/>
    <n v="22"/>
    <n v="41315"/>
  </r>
  <r>
    <n v="-2"/>
    <n v="103"/>
    <s v="volvo"/>
    <s v="gas"/>
    <s v="std"/>
    <s v="four"/>
    <x v="3"/>
    <s v="rwd"/>
    <s v="front"/>
    <x v="39"/>
    <s v="188.80"/>
    <s v="67.20"/>
    <s v="56.20"/>
    <n v="2912"/>
    <s v="ohc"/>
    <s v="four"/>
    <n v="141"/>
    <s v="mpfi"/>
    <s v="3.78"/>
    <s v="3.15"/>
    <s v="9.50"/>
    <n v="114"/>
    <n v="5400"/>
    <n v="23"/>
    <n v="28"/>
    <n v="12940"/>
  </r>
  <r>
    <n v="-1"/>
    <n v="74"/>
    <s v="volvo"/>
    <s v="gas"/>
    <s v="std"/>
    <s v="four"/>
    <x v="4"/>
    <s v="rwd"/>
    <s v="front"/>
    <x v="39"/>
    <s v="188.80"/>
    <s v="67.20"/>
    <s v="57.50"/>
    <n v="3034"/>
    <s v="ohc"/>
    <s v="four"/>
    <n v="141"/>
    <s v="mpfi"/>
    <s v="3.78"/>
    <s v="3.15"/>
    <s v="9.50"/>
    <n v="114"/>
    <n v="5400"/>
    <n v="23"/>
    <n v="28"/>
    <n v="13415"/>
  </r>
  <r>
    <n v="-2"/>
    <n v="103"/>
    <s v="volvo"/>
    <s v="gas"/>
    <s v="std"/>
    <s v="four"/>
    <x v="3"/>
    <s v="rwd"/>
    <s v="front"/>
    <x v="39"/>
    <s v="188.80"/>
    <s v="67.20"/>
    <s v="56.20"/>
    <n v="2935"/>
    <s v="ohc"/>
    <s v="four"/>
    <n v="141"/>
    <s v="mpfi"/>
    <s v="3.78"/>
    <s v="3.15"/>
    <s v="9.50"/>
    <n v="114"/>
    <n v="5400"/>
    <n v="24"/>
    <n v="28"/>
    <n v="15985"/>
  </r>
  <r>
    <n v="-1"/>
    <n v="74"/>
    <s v="volvo"/>
    <s v="gas"/>
    <s v="std"/>
    <s v="four"/>
    <x v="4"/>
    <s v="rwd"/>
    <s v="front"/>
    <x v="39"/>
    <s v="188.80"/>
    <s v="67.20"/>
    <s v="57.50"/>
    <n v="3042"/>
    <s v="ohc"/>
    <s v="four"/>
    <n v="141"/>
    <s v="mpfi"/>
    <s v="3.78"/>
    <s v="3.15"/>
    <s v="9.50"/>
    <n v="114"/>
    <n v="5400"/>
    <n v="24"/>
    <n v="28"/>
    <n v="16515"/>
  </r>
  <r>
    <n v="-2"/>
    <n v="103"/>
    <s v="volvo"/>
    <s v="gas"/>
    <s v="turbo"/>
    <s v="four"/>
    <x v="3"/>
    <s v="rwd"/>
    <s v="front"/>
    <x v="39"/>
    <s v="188.80"/>
    <s v="67.20"/>
    <s v="56.20"/>
    <n v="3045"/>
    <s v="ohc"/>
    <s v="four"/>
    <n v="130"/>
    <s v="mpfi"/>
    <s v="3.62"/>
    <s v="3.15"/>
    <s v="7.50"/>
    <n v="162"/>
    <n v="5100"/>
    <n v="17"/>
    <n v="22"/>
    <n v="18420"/>
  </r>
  <r>
    <n v="-1"/>
    <n v="74"/>
    <s v="volvo"/>
    <s v="gas"/>
    <s v="turbo"/>
    <s v="four"/>
    <x v="4"/>
    <s v="rwd"/>
    <s v="front"/>
    <x v="39"/>
    <s v="188.80"/>
    <s v="67.20"/>
    <s v="57.50"/>
    <n v="3157"/>
    <s v="ohc"/>
    <s v="four"/>
    <n v="130"/>
    <s v="mpfi"/>
    <s v="3.62"/>
    <s v="3.15"/>
    <s v="7.50"/>
    <n v="162"/>
    <n v="5100"/>
    <n v="17"/>
    <n v="22"/>
    <n v="18950"/>
  </r>
  <r>
    <n v="-1"/>
    <n v="90"/>
    <s v="toyota"/>
    <s v="gas"/>
    <s v="std"/>
    <s v="four"/>
    <x v="3"/>
    <s v="rwd"/>
    <s v="front"/>
    <x v="40"/>
    <s v="187.80"/>
    <s v="66.50"/>
    <s v="54.10"/>
    <n v="3131"/>
    <s v="dohc"/>
    <s v="six"/>
    <n v="171"/>
    <s v="mpfi"/>
    <s v="3.27"/>
    <s v="3.35"/>
    <s v="9.20"/>
    <n v="156"/>
    <n v="5200"/>
    <n v="20"/>
    <n v="24"/>
    <n v="15690"/>
  </r>
  <r>
    <n v="-1"/>
    <s v="?"/>
    <s v="toyota"/>
    <s v="gas"/>
    <s v="std"/>
    <s v="four"/>
    <x v="4"/>
    <s v="rwd"/>
    <s v="front"/>
    <x v="40"/>
    <s v="187.80"/>
    <s v="66.50"/>
    <s v="54.10"/>
    <n v="3151"/>
    <s v="dohc"/>
    <s v="six"/>
    <n v="161"/>
    <s v="mpfi"/>
    <s v="3.27"/>
    <s v="3.35"/>
    <s v="9.20"/>
    <n v="156"/>
    <n v="5200"/>
    <n v="19"/>
    <n v="24"/>
    <n v="15750"/>
  </r>
  <r>
    <n v="0"/>
    <n v="118"/>
    <s v="mazda"/>
    <s v="gas"/>
    <s v="std"/>
    <s v="four"/>
    <x v="3"/>
    <s v="rwd"/>
    <s v="front"/>
    <x v="41"/>
    <s v="175.00"/>
    <s v="66.10"/>
    <s v="54.40"/>
    <n v="2670"/>
    <s v="ohc"/>
    <s v="four"/>
    <n v="140"/>
    <s v="mpfi"/>
    <s v="3.76"/>
    <s v="3.16"/>
    <s v="8.00"/>
    <n v="120"/>
    <n v="5000"/>
    <n v="19"/>
    <n v="27"/>
    <n v="18280"/>
  </r>
  <r>
    <n v="0"/>
    <s v="?"/>
    <s v="mazda"/>
    <s v="diesel"/>
    <s v="std"/>
    <s v="four"/>
    <x v="3"/>
    <s v="rwd"/>
    <s v="front"/>
    <x v="41"/>
    <s v="175.00"/>
    <s v="66.10"/>
    <s v="54.40"/>
    <n v="2700"/>
    <s v="ohc"/>
    <s v="four"/>
    <n v="134"/>
    <s v="idi"/>
    <s v="3.43"/>
    <s v="3.64"/>
    <s v="22.00"/>
    <n v="72"/>
    <n v="4200"/>
    <n v="31"/>
    <n v="39"/>
    <n v="18344"/>
  </r>
  <r>
    <n v="1"/>
    <n v="158"/>
    <s v="audi"/>
    <s v="gas"/>
    <s v="std"/>
    <s v="four"/>
    <x v="3"/>
    <s v="fwd"/>
    <s v="front"/>
    <x v="42"/>
    <s v="192.70"/>
    <s v="71.40"/>
    <s v="55.70"/>
    <n v="2844"/>
    <s v="ohc"/>
    <s v="five"/>
    <n v="136"/>
    <s v="mpfi"/>
    <s v="3.19"/>
    <s v="3.40"/>
    <s v="8.50"/>
    <n v="110"/>
    <n v="5500"/>
    <n v="19"/>
    <n v="25"/>
    <n v="17710"/>
  </r>
  <r>
    <n v="1"/>
    <s v="?"/>
    <s v="audi"/>
    <s v="gas"/>
    <s v="std"/>
    <s v="four"/>
    <x v="4"/>
    <s v="fwd"/>
    <s v="front"/>
    <x v="42"/>
    <s v="192.70"/>
    <s v="71.40"/>
    <s v="55.70"/>
    <n v="2954"/>
    <s v="ohc"/>
    <s v="five"/>
    <n v="136"/>
    <s v="mpfi"/>
    <s v="3.19"/>
    <s v="3.40"/>
    <s v="8.50"/>
    <n v="110"/>
    <n v="5500"/>
    <n v="19"/>
    <n v="25"/>
    <n v="18920"/>
  </r>
  <r>
    <n v="1"/>
    <n v="158"/>
    <s v="audi"/>
    <s v="gas"/>
    <s v="turbo"/>
    <s v="four"/>
    <x v="3"/>
    <s v="fwd"/>
    <s v="front"/>
    <x v="42"/>
    <s v="192.70"/>
    <s v="71.40"/>
    <s v="55.90"/>
    <n v="3086"/>
    <s v="ohc"/>
    <s v="five"/>
    <n v="131"/>
    <s v="mpfi"/>
    <s v="3.13"/>
    <s v="3.40"/>
    <s v="8.30"/>
    <n v="140"/>
    <n v="5500"/>
    <n v="17"/>
    <n v="20"/>
    <n v="23875"/>
  </r>
  <r>
    <n v="0"/>
    <n v="93"/>
    <s v="mercedes-benz"/>
    <s v="diesel"/>
    <s v="turbo"/>
    <s v="two"/>
    <x v="2"/>
    <s v="rwd"/>
    <s v="front"/>
    <x v="43"/>
    <s v="187.50"/>
    <s v="70.30"/>
    <s v="54.90"/>
    <n v="3495"/>
    <s v="ohc"/>
    <s v="five"/>
    <n v="183"/>
    <s v="idi"/>
    <s v="3.58"/>
    <s v="3.64"/>
    <s v="21.50"/>
    <n v="123"/>
    <n v="4350"/>
    <n v="22"/>
    <n v="25"/>
    <n v="28176"/>
  </r>
  <r>
    <n v="0"/>
    <n v="161"/>
    <s v="peugot"/>
    <s v="gas"/>
    <s v="std"/>
    <s v="four"/>
    <x v="3"/>
    <s v="rwd"/>
    <s v="front"/>
    <x v="44"/>
    <s v="186.70"/>
    <s v="68.40"/>
    <s v="56.70"/>
    <n v="3020"/>
    <s v="l"/>
    <s v="four"/>
    <n v="120"/>
    <s v="mpfi"/>
    <s v="3.46"/>
    <s v="3.19"/>
    <s v="8.40"/>
    <n v="97"/>
    <n v="5000"/>
    <n v="19"/>
    <n v="24"/>
    <n v="11900"/>
  </r>
  <r>
    <n v="0"/>
    <n v="161"/>
    <s v="peugot"/>
    <s v="diesel"/>
    <s v="turbo"/>
    <s v="four"/>
    <x v="3"/>
    <s v="rwd"/>
    <s v="front"/>
    <x v="44"/>
    <s v="186.70"/>
    <s v="68.40"/>
    <s v="56.70"/>
    <n v="3197"/>
    <s v="l"/>
    <s v="four"/>
    <n v="152"/>
    <s v="idi"/>
    <s v="3.70"/>
    <s v="3.52"/>
    <s v="21.00"/>
    <n v="95"/>
    <n v="4150"/>
    <n v="28"/>
    <n v="33"/>
    <n v="13200"/>
  </r>
  <r>
    <n v="0"/>
    <n v="161"/>
    <s v="peugot"/>
    <s v="gas"/>
    <s v="std"/>
    <s v="four"/>
    <x v="3"/>
    <s v="rwd"/>
    <s v="front"/>
    <x v="44"/>
    <s v="186.70"/>
    <s v="68.40"/>
    <s v="56.70"/>
    <n v="3075"/>
    <s v="l"/>
    <s v="four"/>
    <n v="120"/>
    <s v="mpfi"/>
    <s v="3.46"/>
    <s v="2.19"/>
    <s v="8.40"/>
    <n v="95"/>
    <n v="5000"/>
    <n v="19"/>
    <n v="24"/>
    <n v="15580"/>
  </r>
  <r>
    <n v="0"/>
    <n v="161"/>
    <s v="peugot"/>
    <s v="diesel"/>
    <s v="turbo"/>
    <s v="four"/>
    <x v="3"/>
    <s v="rwd"/>
    <s v="front"/>
    <x v="44"/>
    <s v="186.70"/>
    <s v="68.40"/>
    <s v="56.70"/>
    <n v="3252"/>
    <s v="l"/>
    <s v="four"/>
    <n v="152"/>
    <s v="idi"/>
    <s v="3.70"/>
    <s v="3.52"/>
    <s v="21.00"/>
    <n v="95"/>
    <n v="4150"/>
    <n v="28"/>
    <n v="33"/>
    <n v="16900"/>
  </r>
  <r>
    <n v="0"/>
    <n v="161"/>
    <s v="peugot"/>
    <s v="gas"/>
    <s v="std"/>
    <s v="four"/>
    <x v="3"/>
    <s v="rwd"/>
    <s v="front"/>
    <x v="44"/>
    <s v="186.70"/>
    <s v="68.40"/>
    <s v="56.70"/>
    <n v="3075"/>
    <s v="l"/>
    <s v="four"/>
    <n v="120"/>
    <s v="mpfi"/>
    <s v="3.46"/>
    <s v="3.19"/>
    <s v="8.40"/>
    <n v="97"/>
    <n v="5000"/>
    <n v="19"/>
    <n v="24"/>
    <n v="16630"/>
  </r>
  <r>
    <n v="0"/>
    <n v="161"/>
    <s v="peugot"/>
    <s v="diesel"/>
    <s v="turbo"/>
    <s v="four"/>
    <x v="3"/>
    <s v="rwd"/>
    <s v="front"/>
    <x v="44"/>
    <s v="186.70"/>
    <s v="68.40"/>
    <s v="56.70"/>
    <n v="3252"/>
    <s v="l"/>
    <s v="four"/>
    <n v="152"/>
    <s v="idi"/>
    <s v="3.70"/>
    <s v="3.52"/>
    <s v="21.00"/>
    <n v="95"/>
    <n v="4150"/>
    <n v="28"/>
    <n v="33"/>
    <n v="17950"/>
  </r>
  <r>
    <n v="0"/>
    <n v="161"/>
    <s v="peugot"/>
    <s v="gas"/>
    <s v="turbo"/>
    <s v="four"/>
    <x v="3"/>
    <s v="rwd"/>
    <s v="front"/>
    <x v="45"/>
    <s v="186.70"/>
    <s v="68.30"/>
    <s v="56.00"/>
    <n v="3130"/>
    <s v="l"/>
    <s v="four"/>
    <n v="134"/>
    <s v="mpfi"/>
    <s v="3.61"/>
    <s v="3.21"/>
    <s v="7.00"/>
    <n v="142"/>
    <n v="5600"/>
    <n v="18"/>
    <n v="24"/>
    <n v="18150"/>
  </r>
  <r>
    <n v="-1"/>
    <n v="95"/>
    <s v="volvo"/>
    <s v="gas"/>
    <s v="std"/>
    <s v="four"/>
    <x v="3"/>
    <s v="rwd"/>
    <s v="front"/>
    <x v="46"/>
    <s v="188.80"/>
    <s v="68.90"/>
    <s v="55.50"/>
    <n v="2952"/>
    <s v="ohc"/>
    <s v="four"/>
    <n v="141"/>
    <s v="mpfi"/>
    <s v="3.78"/>
    <s v="3.15"/>
    <s v="9.50"/>
    <n v="114"/>
    <n v="5400"/>
    <n v="23"/>
    <n v="28"/>
    <n v="16845"/>
  </r>
  <r>
    <n v="-1"/>
    <n v="95"/>
    <s v="volvo"/>
    <s v="gas"/>
    <s v="turbo"/>
    <s v="four"/>
    <x v="3"/>
    <s v="rwd"/>
    <s v="front"/>
    <x v="46"/>
    <s v="188.80"/>
    <s v="68.80"/>
    <s v="55.50"/>
    <n v="3049"/>
    <s v="ohc"/>
    <s v="four"/>
    <n v="141"/>
    <s v="mpfi"/>
    <s v="3.78"/>
    <s v="3.15"/>
    <s v="8.70"/>
    <n v="160"/>
    <n v="5300"/>
    <n v="19"/>
    <n v="25"/>
    <n v="19045"/>
  </r>
  <r>
    <n v="-1"/>
    <n v="95"/>
    <s v="volvo"/>
    <s v="gas"/>
    <s v="std"/>
    <s v="four"/>
    <x v="3"/>
    <s v="rwd"/>
    <s v="front"/>
    <x v="46"/>
    <s v="188.80"/>
    <s v="68.90"/>
    <s v="55.50"/>
    <n v="3012"/>
    <s v="ohcv"/>
    <s v="six"/>
    <n v="173"/>
    <s v="mpfi"/>
    <s v="3.58"/>
    <s v="2.87"/>
    <s v="8.80"/>
    <n v="134"/>
    <n v="5500"/>
    <n v="18"/>
    <n v="23"/>
    <n v="21485"/>
  </r>
  <r>
    <n v="-1"/>
    <n v="95"/>
    <s v="volvo"/>
    <s v="diesel"/>
    <s v="turbo"/>
    <s v="four"/>
    <x v="3"/>
    <s v="rwd"/>
    <s v="front"/>
    <x v="46"/>
    <s v="188.80"/>
    <s v="68.90"/>
    <s v="55.50"/>
    <n v="3217"/>
    <s v="ohc"/>
    <s v="six"/>
    <n v="145"/>
    <s v="idi"/>
    <s v="3.01"/>
    <s v="3.40"/>
    <s v="23.00"/>
    <n v="106"/>
    <n v="4800"/>
    <n v="26"/>
    <n v="27"/>
    <n v="22470"/>
  </r>
  <r>
    <n v="-1"/>
    <n v="95"/>
    <s v="volvo"/>
    <s v="gas"/>
    <s v="turbo"/>
    <s v="four"/>
    <x v="3"/>
    <s v="rwd"/>
    <s v="front"/>
    <x v="46"/>
    <s v="188.80"/>
    <s v="68.90"/>
    <s v="55.50"/>
    <n v="3062"/>
    <s v="ohc"/>
    <s v="four"/>
    <n v="141"/>
    <s v="mpfi"/>
    <s v="3.78"/>
    <s v="3.15"/>
    <s v="9.50"/>
    <n v="114"/>
    <n v="5400"/>
    <n v="19"/>
    <n v="25"/>
    <n v="22625"/>
  </r>
  <r>
    <n v="0"/>
    <s v="?"/>
    <s v="bmw"/>
    <s v="gas"/>
    <s v="std"/>
    <s v="four"/>
    <x v="3"/>
    <s v="rwd"/>
    <s v="front"/>
    <x v="47"/>
    <s v="197.00"/>
    <s v="70.90"/>
    <s v="56.30"/>
    <n v="3505"/>
    <s v="ohc"/>
    <s v="six"/>
    <n v="209"/>
    <s v="mpfi"/>
    <s v="3.62"/>
    <s v="3.39"/>
    <s v="8.00"/>
    <n v="182"/>
    <n v="5400"/>
    <n v="15"/>
    <n v="20"/>
    <n v="36880"/>
  </r>
  <r>
    <n v="-1"/>
    <n v="93"/>
    <s v="mercedes-benz"/>
    <s v="diesel"/>
    <s v="turbo"/>
    <s v="four"/>
    <x v="3"/>
    <s v="rwd"/>
    <s v="front"/>
    <x v="47"/>
    <s v="190.90"/>
    <s v="70.30"/>
    <s v="56.50"/>
    <n v="3515"/>
    <s v="ohc"/>
    <s v="five"/>
    <n v="183"/>
    <s v="idi"/>
    <s v="3.58"/>
    <s v="3.64"/>
    <s v="21.50"/>
    <n v="123"/>
    <n v="4350"/>
    <n v="22"/>
    <n v="25"/>
    <n v="25552"/>
  </r>
  <r>
    <n v="-1"/>
    <n v="93"/>
    <s v="mercedes-benz"/>
    <s v="diesel"/>
    <s v="turbo"/>
    <s v="four"/>
    <x v="4"/>
    <s v="rwd"/>
    <s v="front"/>
    <x v="47"/>
    <s v="190.90"/>
    <s v="70.30"/>
    <s v="58.70"/>
    <n v="3750"/>
    <s v="ohc"/>
    <s v="five"/>
    <n v="183"/>
    <s v="idi"/>
    <s v="3.58"/>
    <s v="3.64"/>
    <s v="21.50"/>
    <n v="123"/>
    <n v="4350"/>
    <n v="22"/>
    <n v="25"/>
    <n v="28248"/>
  </r>
  <r>
    <n v="1"/>
    <s v="?"/>
    <s v="mercedes-benz"/>
    <s v="gas"/>
    <s v="std"/>
    <s v="two"/>
    <x v="2"/>
    <s v="rwd"/>
    <s v="front"/>
    <x v="48"/>
    <s v="199.20"/>
    <s v="72.00"/>
    <s v="55.40"/>
    <n v="3715"/>
    <s v="ohcv"/>
    <s v="eight"/>
    <n v="304"/>
    <s v="mpfi"/>
    <s v="3.80"/>
    <s v="3.35"/>
    <s v="8.00"/>
    <n v="184"/>
    <n v="4500"/>
    <n v="14"/>
    <n v="16"/>
    <n v="45400"/>
  </r>
  <r>
    <n v="0"/>
    <n v="145"/>
    <s v="jaguar"/>
    <s v="gas"/>
    <s v="std"/>
    <s v="four"/>
    <x v="3"/>
    <s v="rwd"/>
    <s v="front"/>
    <x v="49"/>
    <s v="199.60"/>
    <s v="69.60"/>
    <s v="52.80"/>
    <n v="4066"/>
    <s v="dohc"/>
    <s v="six"/>
    <n v="258"/>
    <s v="mpfi"/>
    <s v="3.63"/>
    <s v="4.17"/>
    <s v="8.10"/>
    <n v="176"/>
    <n v="4750"/>
    <n v="15"/>
    <n v="19"/>
    <n v="32250"/>
  </r>
  <r>
    <n v="0"/>
    <s v="?"/>
    <s v="jaguar"/>
    <s v="gas"/>
    <s v="std"/>
    <s v="four"/>
    <x v="3"/>
    <s v="rwd"/>
    <s v="front"/>
    <x v="49"/>
    <s v="199.60"/>
    <s v="69.60"/>
    <s v="52.80"/>
    <n v="4066"/>
    <s v="dohc"/>
    <s v="six"/>
    <n v="258"/>
    <s v="mpfi"/>
    <s v="3.63"/>
    <s v="4.17"/>
    <s v="8.10"/>
    <n v="176"/>
    <n v="4750"/>
    <n v="15"/>
    <n v="19"/>
    <n v="35550"/>
  </r>
  <r>
    <n v="0"/>
    <s v="?"/>
    <s v="peugot"/>
    <s v="gas"/>
    <s v="std"/>
    <s v="four"/>
    <x v="4"/>
    <s v="rwd"/>
    <s v="front"/>
    <x v="50"/>
    <s v="198.90"/>
    <s v="68.40"/>
    <s v="58.70"/>
    <n v="3230"/>
    <s v="l"/>
    <s v="four"/>
    <n v="120"/>
    <s v="mpfi"/>
    <s v="3.46"/>
    <s v="3.19"/>
    <s v="8.40"/>
    <n v="97"/>
    <n v="5000"/>
    <n v="19"/>
    <n v="24"/>
    <n v="12440"/>
  </r>
  <r>
    <n v="0"/>
    <s v="?"/>
    <s v="peugot"/>
    <s v="diesel"/>
    <s v="turbo"/>
    <s v="four"/>
    <x v="4"/>
    <s v="rwd"/>
    <s v="front"/>
    <x v="50"/>
    <s v="198.90"/>
    <s v="68.40"/>
    <s v="58.70"/>
    <n v="3430"/>
    <s v="l"/>
    <s v="four"/>
    <n v="152"/>
    <s v="idi"/>
    <s v="3.70"/>
    <s v="3.52"/>
    <s v="21.00"/>
    <n v="95"/>
    <n v="4150"/>
    <n v="25"/>
    <n v="25"/>
    <n v="13860"/>
  </r>
  <r>
    <n v="0"/>
    <s v="?"/>
    <s v="peugot"/>
    <s v="gas"/>
    <s v="std"/>
    <s v="four"/>
    <x v="4"/>
    <s v="rwd"/>
    <s v="front"/>
    <x v="50"/>
    <s v="198.90"/>
    <s v="68.40"/>
    <s v="56.70"/>
    <n v="3285"/>
    <s v="l"/>
    <s v="four"/>
    <n v="120"/>
    <s v="mpfi"/>
    <s v="3.46"/>
    <s v="2.19"/>
    <s v="8.40"/>
    <n v="95"/>
    <n v="5000"/>
    <n v="19"/>
    <n v="24"/>
    <n v="16695"/>
  </r>
  <r>
    <n v="0"/>
    <s v="?"/>
    <s v="peugot"/>
    <s v="diesel"/>
    <s v="turbo"/>
    <s v="four"/>
    <x v="4"/>
    <s v="rwd"/>
    <s v="front"/>
    <x v="50"/>
    <s v="198.90"/>
    <s v="68.40"/>
    <s v="58.70"/>
    <n v="3485"/>
    <s v="l"/>
    <s v="four"/>
    <n v="152"/>
    <s v="idi"/>
    <s v="3.70"/>
    <s v="3.52"/>
    <s v="21.00"/>
    <n v="95"/>
    <n v="4150"/>
    <n v="25"/>
    <n v="25"/>
    <n v="17075"/>
  </r>
  <r>
    <n v="-1"/>
    <n v="93"/>
    <s v="mercedes-benz"/>
    <s v="diesel"/>
    <s v="turbo"/>
    <s v="four"/>
    <x v="3"/>
    <s v="rwd"/>
    <s v="front"/>
    <x v="51"/>
    <s v="202.60"/>
    <s v="71.70"/>
    <s v="56.30"/>
    <n v="3770"/>
    <s v="ohc"/>
    <s v="five"/>
    <n v="183"/>
    <s v="idi"/>
    <s v="3.58"/>
    <s v="3.64"/>
    <s v="21.50"/>
    <n v="123"/>
    <n v="4350"/>
    <n v="22"/>
    <n v="25"/>
    <n v="31600"/>
  </r>
  <r>
    <n v="-1"/>
    <s v="?"/>
    <s v="mercedes-benz"/>
    <s v="gas"/>
    <s v="std"/>
    <s v="four"/>
    <x v="3"/>
    <s v="rwd"/>
    <s v="front"/>
    <x v="51"/>
    <s v="202.60"/>
    <s v="71.70"/>
    <s v="56.50"/>
    <n v="3740"/>
    <s v="ohcv"/>
    <s v="eight"/>
    <n v="234"/>
    <s v="mpfi"/>
    <s v="3.46"/>
    <s v="3.10"/>
    <s v="8.30"/>
    <n v="155"/>
    <n v="4750"/>
    <n v="16"/>
    <n v="18"/>
    <n v="34184"/>
  </r>
  <r>
    <n v="0"/>
    <s v="?"/>
    <s v="mercedes-benz"/>
    <s v="gas"/>
    <s v="std"/>
    <s v="four"/>
    <x v="3"/>
    <s v="rwd"/>
    <s v="front"/>
    <x v="52"/>
    <s v="208.10"/>
    <s v="71.70"/>
    <s v="56.70"/>
    <n v="3900"/>
    <s v="ohcv"/>
    <s v="eight"/>
    <n v="308"/>
    <s v="mpfi"/>
    <s v="3.80"/>
    <s v="3.35"/>
    <s v="8.00"/>
    <n v="184"/>
    <n v="4500"/>
    <n v="14"/>
    <n v="16"/>
    <n v="40960"/>
  </r>
  <r>
    <m/>
    <m/>
    <m/>
    <m/>
    <m/>
    <m/>
    <x v="5"/>
    <m/>
    <m/>
    <x v="53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357705-95EA-8149-8548-3E911DE2E0A5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3:E9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6">
        <item x="0"/>
        <item x="4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 v="3"/>
    </i>
    <i>
      <x v="2"/>
    </i>
    <i>
      <x v="4"/>
    </i>
    <i>
      <x v="1"/>
    </i>
    <i>
      <x/>
    </i>
    <i t="grand">
      <x/>
    </i>
  </rowItems>
  <colItems count="1">
    <i/>
  </colItems>
  <dataFields count="1">
    <dataField name="Count of body-style" fld="6" subtotal="count" showDataAs="percentOfTotal" baseField="0" baseItem="0" numFmtId="1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000A73-7609-954F-813C-2E5FB300AA3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6">
        <item x="0"/>
        <item x="4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 v="3"/>
    </i>
    <i>
      <x v="2"/>
    </i>
    <i>
      <x v="4"/>
    </i>
    <i>
      <x v="1"/>
    </i>
    <i>
      <x/>
    </i>
    <i t="grand">
      <x/>
    </i>
  </rowItems>
  <colItems count="1">
    <i/>
  </colItems>
  <dataFields count="1">
    <dataField name="Count of body-styl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E62129-A9C2-6E4B-B26A-0C73BB501006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H57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numFmtId="2" showAll="0" sortType="descending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4">
    <i>
      <x v="10"/>
    </i>
    <i>
      <x v="8"/>
    </i>
    <i>
      <x v="13"/>
    </i>
    <i>
      <x v="18"/>
    </i>
    <i>
      <x v="23"/>
    </i>
    <i>
      <x v="24"/>
    </i>
    <i>
      <x v="31"/>
    </i>
    <i>
      <x v="44"/>
    </i>
    <i>
      <x v="39"/>
    </i>
    <i>
      <x v="17"/>
    </i>
    <i>
      <x v="25"/>
    </i>
    <i>
      <x v="26"/>
    </i>
    <i>
      <x v="34"/>
    </i>
    <i>
      <x v="6"/>
    </i>
    <i>
      <x v="46"/>
    </i>
    <i>
      <x v="14"/>
    </i>
    <i>
      <x v="22"/>
    </i>
    <i>
      <x v="12"/>
    </i>
    <i>
      <x v="21"/>
    </i>
    <i>
      <x v="50"/>
    </i>
    <i>
      <x v="32"/>
    </i>
    <i>
      <x v="47"/>
    </i>
    <i>
      <x v="42"/>
    </i>
    <i>
      <x v="3"/>
    </i>
    <i>
      <x v="38"/>
    </i>
    <i>
      <x/>
    </i>
    <i>
      <x v="4"/>
    </i>
    <i>
      <x v="49"/>
    </i>
    <i>
      <x v="16"/>
    </i>
    <i>
      <x v="41"/>
    </i>
    <i>
      <x v="37"/>
    </i>
    <i>
      <x v="30"/>
    </i>
    <i>
      <x v="51"/>
    </i>
    <i>
      <x v="20"/>
    </i>
    <i>
      <x v="2"/>
    </i>
    <i>
      <x v="40"/>
    </i>
    <i>
      <x v="36"/>
    </i>
    <i>
      <x v="52"/>
    </i>
    <i>
      <x v="48"/>
    </i>
    <i>
      <x v="19"/>
    </i>
    <i>
      <x v="28"/>
    </i>
    <i>
      <x v="35"/>
    </i>
    <i>
      <x v="29"/>
    </i>
    <i>
      <x v="45"/>
    </i>
    <i>
      <x v="7"/>
    </i>
    <i>
      <x v="33"/>
    </i>
    <i>
      <x v="9"/>
    </i>
    <i>
      <x v="5"/>
    </i>
    <i>
      <x v="1"/>
    </i>
    <i>
      <x v="15"/>
    </i>
    <i>
      <x v="43"/>
    </i>
    <i>
      <x v="27"/>
    </i>
    <i>
      <x v="11"/>
    </i>
    <i t="grand">
      <x/>
    </i>
  </rowItems>
  <colItems count="1">
    <i/>
  </colItems>
  <dataFields count="1">
    <dataField name="Count of wheel-base" fld="9" subtotal="count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FCB2F1-98F2-E746-AD9E-505142D3381C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6"/>
  </rowFields>
  <rowItems count="7">
    <i>
      <x v="2"/>
    </i>
    <i>
      <x v="1"/>
    </i>
    <i>
      <x v="3"/>
    </i>
    <i>
      <x v="4"/>
    </i>
    <i>
      <x v="5"/>
    </i>
    <i>
      <x/>
    </i>
    <i t="grand">
      <x/>
    </i>
  </rowItems>
  <colItems count="1">
    <i/>
  </colItems>
  <dataFields count="1">
    <dataField name="Count of wheel-base" fld="9" subtotal="count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CC4B88-FE64-4E2F-B6FA-DCC6AB5D3AD7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C9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1"/>
        <item x="2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body-styl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9DBDAD-5B40-4945-ADC7-6C97ACBE08E1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8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dataFields count="1">
    <dataField name="Count of wheel-base" fld="9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1BF8-922B-7D4A-8032-1C564FCD5DC2}">
  <dimension ref="A3:E9"/>
  <sheetViews>
    <sheetView workbookViewId="0">
      <selection activeCell="D23" sqref="D23"/>
    </sheetView>
  </sheetViews>
  <sheetFormatPr defaultColWidth="11" defaultRowHeight="15.75" x14ac:dyDescent="0.25"/>
  <cols>
    <col min="1" max="1" width="13" bestFit="1" customWidth="1"/>
    <col min="2" max="2" width="17.125" bestFit="1" customWidth="1"/>
    <col min="4" max="4" width="13" bestFit="1" customWidth="1"/>
    <col min="5" max="5" width="17.125" bestFit="1" customWidth="1"/>
  </cols>
  <sheetData>
    <row r="3" spans="1:5" x14ac:dyDescent="0.25">
      <c r="A3" s="1" t="s">
        <v>0</v>
      </c>
      <c r="B3" t="s">
        <v>1</v>
      </c>
      <c r="D3" s="1" t="s">
        <v>0</v>
      </c>
      <c r="E3" t="s">
        <v>1</v>
      </c>
    </row>
    <row r="4" spans="1:5" x14ac:dyDescent="0.25">
      <c r="A4" s="2" t="s">
        <v>2</v>
      </c>
      <c r="B4">
        <v>96</v>
      </c>
      <c r="D4" s="2" t="s">
        <v>2</v>
      </c>
      <c r="E4" s="4">
        <v>0.4682926829268293</v>
      </c>
    </row>
    <row r="5" spans="1:5" x14ac:dyDescent="0.25">
      <c r="A5" s="2" t="s">
        <v>3</v>
      </c>
      <c r="B5">
        <v>70</v>
      </c>
      <c r="D5" s="2" t="s">
        <v>3</v>
      </c>
      <c r="E5" s="4">
        <v>0.34146341463414637</v>
      </c>
    </row>
    <row r="6" spans="1:5" x14ac:dyDescent="0.25">
      <c r="A6" s="2" t="s">
        <v>4</v>
      </c>
      <c r="B6">
        <v>25</v>
      </c>
      <c r="D6" s="2" t="s">
        <v>4</v>
      </c>
      <c r="E6" s="4">
        <v>0.12195121951219512</v>
      </c>
    </row>
    <row r="7" spans="1:5" x14ac:dyDescent="0.25">
      <c r="A7" s="2" t="s">
        <v>5</v>
      </c>
      <c r="B7">
        <v>8</v>
      </c>
      <c r="D7" s="2" t="s">
        <v>5</v>
      </c>
      <c r="E7" s="4">
        <v>3.9024390243902439E-2</v>
      </c>
    </row>
    <row r="8" spans="1:5" x14ac:dyDescent="0.25">
      <c r="A8" s="2" t="s">
        <v>6</v>
      </c>
      <c r="B8">
        <v>6</v>
      </c>
      <c r="D8" s="2" t="s">
        <v>6</v>
      </c>
      <c r="E8" s="4">
        <v>2.9268292682926831E-2</v>
      </c>
    </row>
    <row r="9" spans="1:5" x14ac:dyDescent="0.25">
      <c r="A9" s="2" t="s">
        <v>7</v>
      </c>
      <c r="B9">
        <v>205</v>
      </c>
      <c r="D9" s="2" t="s">
        <v>7</v>
      </c>
      <c r="E9" s="4">
        <v>1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6CC8-F201-4844-91E1-97EF25B4227C}">
  <dimension ref="A2:M57"/>
  <sheetViews>
    <sheetView workbookViewId="0">
      <selection activeCell="J31" sqref="J31"/>
    </sheetView>
  </sheetViews>
  <sheetFormatPr defaultColWidth="11" defaultRowHeight="15.75" x14ac:dyDescent="0.25"/>
  <cols>
    <col min="1" max="1" width="13" bestFit="1" customWidth="1"/>
    <col min="2" max="3" width="18.125" bestFit="1" customWidth="1"/>
    <col min="7" max="7" width="13" bestFit="1" customWidth="1"/>
    <col min="8" max="8" width="18.125" bestFit="1" customWidth="1"/>
  </cols>
  <sheetData>
    <row r="2" spans="1:13" x14ac:dyDescent="0.25">
      <c r="M2" s="3"/>
    </row>
    <row r="3" spans="1:13" x14ac:dyDescent="0.25">
      <c r="A3" s="1" t="s">
        <v>0</v>
      </c>
      <c r="B3" t="s">
        <v>8</v>
      </c>
      <c r="C3" s="3" t="s">
        <v>8</v>
      </c>
      <c r="G3" s="1" t="s">
        <v>0</v>
      </c>
      <c r="H3" t="s">
        <v>8</v>
      </c>
      <c r="K3" s="2"/>
      <c r="L3" s="5"/>
      <c r="M3" s="4"/>
    </row>
    <row r="4" spans="1:13" x14ac:dyDescent="0.25">
      <c r="A4" s="2" t="s">
        <v>9</v>
      </c>
      <c r="B4" s="5">
        <v>90</v>
      </c>
      <c r="C4" s="4">
        <v>0.43902439024390244</v>
      </c>
      <c r="G4" s="7">
        <v>94.5</v>
      </c>
      <c r="H4" s="5">
        <v>21</v>
      </c>
      <c r="K4" s="2"/>
      <c r="L4" s="5"/>
      <c r="M4" s="4"/>
    </row>
    <row r="5" spans="1:13" x14ac:dyDescent="0.25">
      <c r="A5" s="2" t="s">
        <v>10</v>
      </c>
      <c r="B5" s="5">
        <v>51</v>
      </c>
      <c r="C5" s="4">
        <v>0.24878048780487805</v>
      </c>
      <c r="G5" s="7">
        <v>93.7</v>
      </c>
      <c r="H5" s="5">
        <v>20</v>
      </c>
      <c r="K5" s="2"/>
      <c r="L5" s="5"/>
      <c r="M5" s="4"/>
    </row>
    <row r="6" spans="1:13" x14ac:dyDescent="0.25">
      <c r="A6" s="2" t="s">
        <v>11</v>
      </c>
      <c r="B6" s="5">
        <v>30</v>
      </c>
      <c r="C6" s="4">
        <v>0.14634146341463414</v>
      </c>
      <c r="G6" s="7">
        <v>95.7</v>
      </c>
      <c r="H6" s="5">
        <v>13</v>
      </c>
      <c r="K6" s="2"/>
      <c r="L6" s="5"/>
      <c r="M6" s="4"/>
    </row>
    <row r="7" spans="1:13" x14ac:dyDescent="0.25">
      <c r="A7" s="2" t="s">
        <v>12</v>
      </c>
      <c r="B7" s="5">
        <v>16</v>
      </c>
      <c r="C7" s="4">
        <v>7.8048780487804878E-2</v>
      </c>
      <c r="G7" s="7">
        <v>96.5</v>
      </c>
      <c r="H7" s="5">
        <v>8</v>
      </c>
      <c r="K7" s="2"/>
      <c r="L7" s="5"/>
      <c r="M7" s="4"/>
    </row>
    <row r="8" spans="1:13" x14ac:dyDescent="0.25">
      <c r="A8" s="2" t="s">
        <v>13</v>
      </c>
      <c r="B8" s="5">
        <v>10</v>
      </c>
      <c r="C8" s="4">
        <v>4.878048780487805E-2</v>
      </c>
      <c r="G8" s="7">
        <v>97.3</v>
      </c>
      <c r="H8" s="5">
        <v>7</v>
      </c>
      <c r="K8" s="2"/>
      <c r="L8" s="5"/>
      <c r="M8" s="4"/>
    </row>
    <row r="9" spans="1:13" x14ac:dyDescent="0.25">
      <c r="A9" s="2" t="s">
        <v>14</v>
      </c>
      <c r="B9" s="5">
        <v>8</v>
      </c>
      <c r="C9" s="4">
        <v>3.9024390243902439E-2</v>
      </c>
      <c r="G9" s="7">
        <v>98.4</v>
      </c>
      <c r="H9" s="5">
        <v>7</v>
      </c>
      <c r="K9" s="2"/>
      <c r="L9" s="5"/>
      <c r="M9" s="6"/>
    </row>
    <row r="10" spans="1:13" x14ac:dyDescent="0.25">
      <c r="A10" s="2" t="s">
        <v>7</v>
      </c>
      <c r="B10" s="5">
        <v>205</v>
      </c>
      <c r="C10" s="6">
        <v>1</v>
      </c>
      <c r="G10" s="7">
        <v>100.4</v>
      </c>
      <c r="H10" s="5">
        <v>6</v>
      </c>
    </row>
    <row r="11" spans="1:13" x14ac:dyDescent="0.25">
      <c r="G11" s="7">
        <v>107.9</v>
      </c>
      <c r="H11" s="5">
        <v>6</v>
      </c>
    </row>
    <row r="12" spans="1:13" x14ac:dyDescent="0.25">
      <c r="G12" s="7">
        <v>104.3</v>
      </c>
      <c r="H12" s="5">
        <v>6</v>
      </c>
    </row>
    <row r="13" spans="1:13" x14ac:dyDescent="0.25">
      <c r="G13" s="7">
        <v>96.3</v>
      </c>
      <c r="H13" s="5">
        <v>6</v>
      </c>
    </row>
    <row r="14" spans="1:13" x14ac:dyDescent="0.25">
      <c r="G14" s="7">
        <v>98.8</v>
      </c>
      <c r="H14" s="5">
        <v>6</v>
      </c>
    </row>
    <row r="15" spans="1:13" x14ac:dyDescent="0.25">
      <c r="G15" s="7">
        <v>99.1</v>
      </c>
      <c r="H15" s="5">
        <v>6</v>
      </c>
    </row>
    <row r="16" spans="1:13" x14ac:dyDescent="0.25">
      <c r="G16" s="7">
        <v>102.4</v>
      </c>
      <c r="H16" s="5">
        <v>5</v>
      </c>
    </row>
    <row r="17" spans="1:8" x14ac:dyDescent="0.25">
      <c r="C17" s="3"/>
      <c r="G17" s="7">
        <v>93.1</v>
      </c>
      <c r="H17" s="5">
        <v>5</v>
      </c>
    </row>
    <row r="18" spans="1:8" x14ac:dyDescent="0.25">
      <c r="A18" s="2"/>
      <c r="B18" s="5"/>
      <c r="C18" s="4"/>
      <c r="G18" s="7">
        <v>109.1</v>
      </c>
      <c r="H18" s="5">
        <v>5</v>
      </c>
    </row>
    <row r="19" spans="1:8" x14ac:dyDescent="0.25">
      <c r="A19" s="2"/>
      <c r="B19" s="5"/>
      <c r="C19" s="4"/>
      <c r="G19" s="7">
        <v>95.9</v>
      </c>
      <c r="H19" s="5">
        <v>5</v>
      </c>
    </row>
    <row r="20" spans="1:8" x14ac:dyDescent="0.25">
      <c r="A20" s="2"/>
      <c r="B20" s="5"/>
      <c r="C20" s="4"/>
      <c r="G20" s="7">
        <v>97.2</v>
      </c>
      <c r="H20" s="5">
        <v>5</v>
      </c>
    </row>
    <row r="21" spans="1:8" x14ac:dyDescent="0.25">
      <c r="A21" s="2"/>
      <c r="B21" s="5"/>
      <c r="C21" s="4"/>
      <c r="G21" s="7">
        <v>95.3</v>
      </c>
      <c r="H21" s="5">
        <v>4</v>
      </c>
    </row>
    <row r="22" spans="1:8" x14ac:dyDescent="0.25">
      <c r="A22" s="2"/>
      <c r="B22" s="5"/>
      <c r="C22" s="4"/>
      <c r="G22" s="7">
        <v>97</v>
      </c>
      <c r="H22" s="5">
        <v>4</v>
      </c>
    </row>
    <row r="23" spans="1:8" x14ac:dyDescent="0.25">
      <c r="A23" s="2"/>
      <c r="B23" s="5"/>
      <c r="C23" s="4"/>
      <c r="G23" s="7">
        <v>114.2</v>
      </c>
      <c r="H23" s="5">
        <v>4</v>
      </c>
    </row>
    <row r="24" spans="1:8" x14ac:dyDescent="0.25">
      <c r="A24" s="2"/>
      <c r="B24" s="5"/>
      <c r="C24" s="6"/>
      <c r="G24" s="7">
        <v>101.2</v>
      </c>
      <c r="H24" s="5">
        <v>4</v>
      </c>
    </row>
    <row r="25" spans="1:8" x14ac:dyDescent="0.25">
      <c r="G25" s="7">
        <v>110</v>
      </c>
      <c r="H25" s="5">
        <v>3</v>
      </c>
    </row>
    <row r="26" spans="1:8" x14ac:dyDescent="0.25">
      <c r="G26" s="7">
        <v>105.8</v>
      </c>
      <c r="H26" s="5">
        <v>3</v>
      </c>
    </row>
    <row r="27" spans="1:8" x14ac:dyDescent="0.25">
      <c r="G27" s="7">
        <v>89.5</v>
      </c>
      <c r="H27" s="5">
        <v>3</v>
      </c>
    </row>
    <row r="28" spans="1:8" x14ac:dyDescent="0.25">
      <c r="A28" t="s">
        <v>0</v>
      </c>
      <c r="B28" t="s">
        <v>8</v>
      </c>
      <c r="C28" t="s">
        <v>8</v>
      </c>
      <c r="G28" s="7">
        <v>103.5</v>
      </c>
      <c r="H28" s="5">
        <v>3</v>
      </c>
    </row>
    <row r="29" spans="1:8" x14ac:dyDescent="0.25">
      <c r="A29" t="s">
        <v>9</v>
      </c>
      <c r="B29">
        <v>90</v>
      </c>
      <c r="C29" s="4">
        <v>0.43902439024390244</v>
      </c>
      <c r="G29" s="7">
        <v>86.6</v>
      </c>
      <c r="H29" s="5">
        <v>2</v>
      </c>
    </row>
    <row r="30" spans="1:8" x14ac:dyDescent="0.25">
      <c r="A30" t="s">
        <v>10</v>
      </c>
      <c r="B30">
        <v>51</v>
      </c>
      <c r="C30" s="4">
        <v>0.24878048780487805</v>
      </c>
      <c r="G30" s="7">
        <v>91.3</v>
      </c>
      <c r="H30" s="5">
        <v>2</v>
      </c>
    </row>
    <row r="31" spans="1:8" x14ac:dyDescent="0.25">
      <c r="A31" t="s">
        <v>11</v>
      </c>
      <c r="B31">
        <v>30</v>
      </c>
      <c r="C31" s="4">
        <v>0.14634146341463414</v>
      </c>
      <c r="G31" s="7">
        <v>113</v>
      </c>
      <c r="H31" s="5">
        <v>2</v>
      </c>
    </row>
    <row r="32" spans="1:8" x14ac:dyDescent="0.25">
      <c r="A32" t="s">
        <v>12</v>
      </c>
      <c r="B32">
        <v>16</v>
      </c>
      <c r="C32" s="4">
        <v>7.8048780487804878E-2</v>
      </c>
      <c r="G32" s="7">
        <v>96.1</v>
      </c>
      <c r="H32" s="5">
        <v>2</v>
      </c>
    </row>
    <row r="33" spans="1:8" x14ac:dyDescent="0.25">
      <c r="A33" t="s">
        <v>13</v>
      </c>
      <c r="B33">
        <v>10</v>
      </c>
      <c r="C33" s="4">
        <v>4.878048780487805E-2</v>
      </c>
      <c r="G33" s="7">
        <v>104.9</v>
      </c>
      <c r="H33" s="5">
        <v>2</v>
      </c>
    </row>
    <row r="34" spans="1:8" x14ac:dyDescent="0.25">
      <c r="A34" t="s">
        <v>14</v>
      </c>
      <c r="B34">
        <v>8</v>
      </c>
      <c r="C34" s="4">
        <v>3.9024390243902439E-2</v>
      </c>
      <c r="G34" s="7">
        <v>103.3</v>
      </c>
      <c r="H34" s="5">
        <v>2</v>
      </c>
    </row>
    <row r="35" spans="1:8" x14ac:dyDescent="0.25">
      <c r="A35" t="s">
        <v>7</v>
      </c>
      <c r="B35">
        <v>205</v>
      </c>
      <c r="C35" s="4">
        <v>1</v>
      </c>
      <c r="G35" s="7">
        <v>99.8</v>
      </c>
      <c r="H35" s="5">
        <v>2</v>
      </c>
    </row>
    <row r="36" spans="1:8" x14ac:dyDescent="0.25">
      <c r="G36" s="7">
        <v>115.6</v>
      </c>
      <c r="H36" s="5">
        <v>2</v>
      </c>
    </row>
    <row r="37" spans="1:8" x14ac:dyDescent="0.25">
      <c r="G37" s="7">
        <v>96.9</v>
      </c>
      <c r="H37" s="5">
        <v>2</v>
      </c>
    </row>
    <row r="38" spans="1:8" x14ac:dyDescent="0.25">
      <c r="G38" s="7">
        <v>88.6</v>
      </c>
      <c r="H38" s="5">
        <v>2</v>
      </c>
    </row>
    <row r="39" spans="1:8" x14ac:dyDescent="0.25">
      <c r="G39" s="7">
        <v>104.5</v>
      </c>
      <c r="H39" s="5">
        <v>2</v>
      </c>
    </row>
    <row r="40" spans="1:8" x14ac:dyDescent="0.25">
      <c r="G40" s="7">
        <v>102.9</v>
      </c>
      <c r="H40" s="5">
        <v>2</v>
      </c>
    </row>
    <row r="41" spans="1:8" x14ac:dyDescent="0.25">
      <c r="G41" s="7">
        <v>120.9</v>
      </c>
      <c r="H41" s="5">
        <v>1</v>
      </c>
    </row>
    <row r="42" spans="1:8" x14ac:dyDescent="0.25">
      <c r="G42" s="7">
        <v>112</v>
      </c>
      <c r="H42" s="5">
        <v>1</v>
      </c>
    </row>
    <row r="43" spans="1:8" x14ac:dyDescent="0.25">
      <c r="G43" s="7">
        <v>96.6</v>
      </c>
      <c r="H43" s="5">
        <v>1</v>
      </c>
    </row>
    <row r="44" spans="1:8" x14ac:dyDescent="0.25">
      <c r="G44" s="7">
        <v>99.4</v>
      </c>
      <c r="H44" s="5">
        <v>1</v>
      </c>
    </row>
    <row r="45" spans="1:8" x14ac:dyDescent="0.25">
      <c r="G45" s="7">
        <v>102.7</v>
      </c>
      <c r="H45" s="5">
        <v>1</v>
      </c>
    </row>
    <row r="46" spans="1:8" x14ac:dyDescent="0.25">
      <c r="G46" s="7">
        <v>99.5</v>
      </c>
      <c r="H46" s="5">
        <v>1</v>
      </c>
    </row>
    <row r="47" spans="1:8" x14ac:dyDescent="0.25">
      <c r="G47" s="7">
        <v>108</v>
      </c>
      <c r="H47" s="5">
        <v>1</v>
      </c>
    </row>
    <row r="48" spans="1:8" x14ac:dyDescent="0.25">
      <c r="G48" s="7">
        <v>93.3</v>
      </c>
      <c r="H48" s="5">
        <v>1</v>
      </c>
    </row>
    <row r="49" spans="7:8" x14ac:dyDescent="0.25">
      <c r="G49" s="7">
        <v>102</v>
      </c>
      <c r="H49" s="5">
        <v>1</v>
      </c>
    </row>
    <row r="50" spans="7:8" x14ac:dyDescent="0.25">
      <c r="G50" s="7">
        <v>94.3</v>
      </c>
      <c r="H50" s="5">
        <v>1</v>
      </c>
    </row>
    <row r="51" spans="7:8" x14ac:dyDescent="0.25">
      <c r="G51" s="7">
        <v>93</v>
      </c>
      <c r="H51" s="5">
        <v>1</v>
      </c>
    </row>
    <row r="52" spans="7:8" x14ac:dyDescent="0.25">
      <c r="G52" s="7">
        <v>88.4</v>
      </c>
      <c r="H52" s="5">
        <v>1</v>
      </c>
    </row>
    <row r="53" spans="7:8" x14ac:dyDescent="0.25">
      <c r="G53" s="7">
        <v>96</v>
      </c>
      <c r="H53" s="5">
        <v>1</v>
      </c>
    </row>
    <row r="54" spans="7:8" x14ac:dyDescent="0.25">
      <c r="G54" s="7">
        <v>106.7</v>
      </c>
      <c r="H54" s="5">
        <v>1</v>
      </c>
    </row>
    <row r="55" spans="7:8" x14ac:dyDescent="0.25">
      <c r="G55" s="7">
        <v>99.2</v>
      </c>
      <c r="H55" s="5">
        <v>1</v>
      </c>
    </row>
    <row r="56" spans="7:8" x14ac:dyDescent="0.25">
      <c r="G56" s="7">
        <v>95.1</v>
      </c>
      <c r="H56" s="5">
        <v>1</v>
      </c>
    </row>
    <row r="57" spans="7:8" x14ac:dyDescent="0.25">
      <c r="G57" s="7" t="s">
        <v>7</v>
      </c>
      <c r="H57" s="5">
        <v>205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ED3E-BA9D-4592-B18F-75DE4B48DB4D}">
  <dimension ref="B2:I9"/>
  <sheetViews>
    <sheetView workbookViewId="0">
      <selection activeCell="Q23" sqref="Q23"/>
    </sheetView>
  </sheetViews>
  <sheetFormatPr defaultRowHeight="15.75" x14ac:dyDescent="0.25"/>
  <cols>
    <col min="2" max="2" width="12" bestFit="1" customWidth="1"/>
    <col min="3" max="3" width="16.625" bestFit="1" customWidth="1"/>
    <col min="7" max="7" width="13.5" customWidth="1"/>
  </cols>
  <sheetData>
    <row r="2" spans="2:9" x14ac:dyDescent="0.25">
      <c r="B2" s="1" t="s">
        <v>0</v>
      </c>
      <c r="C2" t="s">
        <v>1</v>
      </c>
      <c r="G2" t="s">
        <v>361</v>
      </c>
      <c r="H2" t="s">
        <v>359</v>
      </c>
      <c r="I2" t="s">
        <v>360</v>
      </c>
    </row>
    <row r="3" spans="2:9" x14ac:dyDescent="0.25">
      <c r="B3" s="2" t="s">
        <v>6</v>
      </c>
      <c r="C3" s="8">
        <v>6</v>
      </c>
      <c r="D3" s="4">
        <f>GETPIVOTDATA("body-style",$B$2,"body-style","convertible")/GETPIVOTDATA("body-style",$B$2)</f>
        <v>2.9268292682926831E-2</v>
      </c>
      <c r="G3" t="s">
        <v>6</v>
      </c>
      <c r="H3">
        <v>6</v>
      </c>
      <c r="I3" s="4">
        <v>2.9268292682926831E-2</v>
      </c>
    </row>
    <row r="4" spans="2:9" x14ac:dyDescent="0.25">
      <c r="B4" s="2" t="s">
        <v>5</v>
      </c>
      <c r="C4" s="8">
        <v>8</v>
      </c>
      <c r="D4" s="4">
        <f>GETPIVOTDATA("body-style",$B$2,"body-style","hardtop")/GETPIVOTDATA("body-style",$B$2)</f>
        <v>3.9024390243902439E-2</v>
      </c>
      <c r="G4" t="s">
        <v>5</v>
      </c>
      <c r="H4">
        <v>8</v>
      </c>
      <c r="I4" s="4">
        <v>3.9024390243902439E-2</v>
      </c>
    </row>
    <row r="5" spans="2:9" x14ac:dyDescent="0.25">
      <c r="B5" s="2" t="s">
        <v>3</v>
      </c>
      <c r="C5" s="8">
        <v>70</v>
      </c>
      <c r="D5" s="4">
        <f>GETPIVOTDATA("body-style",$B$2,"body-style","hatchback")/GETPIVOTDATA("body-style",$B$2)</f>
        <v>0.34146341463414637</v>
      </c>
      <c r="G5" t="s">
        <v>3</v>
      </c>
      <c r="H5">
        <v>70</v>
      </c>
      <c r="I5" s="4">
        <v>0.34146341463414637</v>
      </c>
    </row>
    <row r="6" spans="2:9" x14ac:dyDescent="0.25">
      <c r="B6" s="2" t="s">
        <v>2</v>
      </c>
      <c r="C6" s="8">
        <v>96</v>
      </c>
      <c r="D6" s="4">
        <f>GETPIVOTDATA("body-style",$B$2,"body-style","sedan")/GETPIVOTDATA("body-style",$B$2)</f>
        <v>0.4682926829268293</v>
      </c>
      <c r="G6" t="s">
        <v>2</v>
      </c>
      <c r="H6">
        <v>96</v>
      </c>
      <c r="I6" s="4">
        <v>0.4682926829268293</v>
      </c>
    </row>
    <row r="7" spans="2:9" x14ac:dyDescent="0.25">
      <c r="B7" s="2" t="s">
        <v>4</v>
      </c>
      <c r="C7" s="8">
        <v>25</v>
      </c>
      <c r="D7" s="4">
        <f>GETPIVOTDATA("body-style",$B$2,"body-style","wagon")/GETPIVOTDATA("body-style",$B$2)</f>
        <v>0.12195121951219512</v>
      </c>
      <c r="G7" t="s">
        <v>4</v>
      </c>
      <c r="H7">
        <v>25</v>
      </c>
      <c r="I7" s="4">
        <v>0.12195121951219512</v>
      </c>
    </row>
    <row r="8" spans="2:9" x14ac:dyDescent="0.25">
      <c r="B8" s="2" t="s">
        <v>357</v>
      </c>
      <c r="C8" s="8"/>
      <c r="G8" t="s">
        <v>358</v>
      </c>
      <c r="H8">
        <v>205</v>
      </c>
      <c r="I8" s="4">
        <f>SUM(I3:I7)</f>
        <v>1</v>
      </c>
    </row>
    <row r="9" spans="2:9" x14ac:dyDescent="0.25">
      <c r="B9" s="2" t="s">
        <v>7</v>
      </c>
      <c r="C9" s="8">
        <v>205</v>
      </c>
      <c r="D9" s="4">
        <f>SUM(D3:D7)</f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9BDF-515B-4496-A702-FD57FF5806BC}">
  <dimension ref="A3:O58"/>
  <sheetViews>
    <sheetView topLeftCell="A3" workbookViewId="0">
      <selection activeCell="M3" sqref="M3:N11"/>
    </sheetView>
  </sheetViews>
  <sheetFormatPr defaultRowHeight="15.75" x14ac:dyDescent="0.25"/>
  <cols>
    <col min="1" max="1" width="12" bestFit="1" customWidth="1"/>
    <col min="2" max="2" width="17.75" bestFit="1" customWidth="1"/>
    <col min="13" max="13" width="15.5" customWidth="1"/>
  </cols>
  <sheetData>
    <row r="3" spans="1:15" x14ac:dyDescent="0.25">
      <c r="A3" s="1" t="s">
        <v>0</v>
      </c>
      <c r="B3" t="s">
        <v>8</v>
      </c>
      <c r="M3" t="s">
        <v>372</v>
      </c>
      <c r="N3" t="s">
        <v>370</v>
      </c>
      <c r="O3" t="s">
        <v>371</v>
      </c>
    </row>
    <row r="4" spans="1:15" x14ac:dyDescent="0.25">
      <c r="A4" s="2">
        <v>86.6</v>
      </c>
      <c r="B4" s="8">
        <v>2</v>
      </c>
      <c r="E4">
        <f>MIN(A4:A56)</f>
        <v>86.6</v>
      </c>
      <c r="G4">
        <v>4.5</v>
      </c>
      <c r="I4">
        <f>E4</f>
        <v>86.6</v>
      </c>
      <c r="J4" cm="1">
        <f t="array" ref="J4:J13">FREQUENCY(Carros!J2:J206,'Frequencia_wheel-base'!I4:I12)</f>
        <v>2</v>
      </c>
      <c r="M4" t="s">
        <v>362</v>
      </c>
      <c r="N4">
        <f>J4+J5</f>
        <v>8</v>
      </c>
      <c r="O4" s="4">
        <f>N4/$N$12</f>
        <v>3.9024390243902439E-2</v>
      </c>
    </row>
    <row r="5" spans="1:15" x14ac:dyDescent="0.25">
      <c r="A5" s="2">
        <v>88.4</v>
      </c>
      <c r="B5" s="8">
        <v>1</v>
      </c>
      <c r="E5">
        <f>MAX(A4:A56)</f>
        <v>120.9</v>
      </c>
      <c r="I5">
        <f>I4+$G$4</f>
        <v>91.1</v>
      </c>
      <c r="J5">
        <v>6</v>
      </c>
      <c r="M5" t="s">
        <v>363</v>
      </c>
      <c r="N5">
        <f>J6</f>
        <v>56</v>
      </c>
      <c r="O5" s="4">
        <f t="shared" ref="O5:O11" si="0">N5/$N$12</f>
        <v>0.27317073170731709</v>
      </c>
    </row>
    <row r="6" spans="1:15" x14ac:dyDescent="0.25">
      <c r="A6" s="2">
        <v>88.6</v>
      </c>
      <c r="B6" s="8">
        <v>2</v>
      </c>
      <c r="I6">
        <f t="shared" ref="I6:I13" si="1">I5+$G$4</f>
        <v>95.6</v>
      </c>
      <c r="J6">
        <v>56</v>
      </c>
      <c r="M6" t="s">
        <v>364</v>
      </c>
      <c r="N6">
        <f>J7</f>
        <v>78</v>
      </c>
      <c r="O6" s="4">
        <f t="shared" si="0"/>
        <v>0.38048780487804879</v>
      </c>
    </row>
    <row r="7" spans="1:15" x14ac:dyDescent="0.25">
      <c r="A7" s="2">
        <v>89.5</v>
      </c>
      <c r="B7" s="8">
        <v>3</v>
      </c>
      <c r="I7">
        <f t="shared" si="1"/>
        <v>100.1</v>
      </c>
      <c r="J7">
        <v>78</v>
      </c>
      <c r="M7" t="s">
        <v>365</v>
      </c>
      <c r="N7">
        <f>J8</f>
        <v>32</v>
      </c>
      <c r="O7" s="4">
        <f t="shared" si="0"/>
        <v>0.15609756097560976</v>
      </c>
    </row>
    <row r="8" spans="1:15" x14ac:dyDescent="0.25">
      <c r="A8" s="2">
        <v>91.3</v>
      </c>
      <c r="B8" s="8">
        <v>2</v>
      </c>
      <c r="I8">
        <f t="shared" si="1"/>
        <v>104.6</v>
      </c>
      <c r="J8">
        <v>32</v>
      </c>
      <c r="M8" t="s">
        <v>366</v>
      </c>
      <c r="N8">
        <f>J9</f>
        <v>18</v>
      </c>
      <c r="O8" s="4">
        <f t="shared" si="0"/>
        <v>8.7804878048780483E-2</v>
      </c>
    </row>
    <row r="9" spans="1:15" x14ac:dyDescent="0.25">
      <c r="A9" s="2">
        <v>93</v>
      </c>
      <c r="B9" s="8">
        <v>1</v>
      </c>
      <c r="I9">
        <f t="shared" si="1"/>
        <v>109.1</v>
      </c>
      <c r="J9">
        <v>18</v>
      </c>
      <c r="M9" t="s">
        <v>367</v>
      </c>
      <c r="N9">
        <v>6</v>
      </c>
      <c r="O9" s="4">
        <f t="shared" si="0"/>
        <v>2.9268292682926831E-2</v>
      </c>
    </row>
    <row r="10" spans="1:15" x14ac:dyDescent="0.25">
      <c r="A10" s="2">
        <v>93.1</v>
      </c>
      <c r="B10" s="8">
        <v>5</v>
      </c>
      <c r="I10">
        <f>I9+$G$4</f>
        <v>113.6</v>
      </c>
      <c r="J10">
        <v>6</v>
      </c>
      <c r="M10" t="s">
        <v>368</v>
      </c>
      <c r="N10">
        <v>6</v>
      </c>
      <c r="O10" s="4">
        <f t="shared" si="0"/>
        <v>2.9268292682926831E-2</v>
      </c>
    </row>
    <row r="11" spans="1:15" x14ac:dyDescent="0.25">
      <c r="A11" s="2">
        <v>93.3</v>
      </c>
      <c r="B11" s="8">
        <v>1</v>
      </c>
      <c r="I11">
        <f t="shared" si="1"/>
        <v>118.1</v>
      </c>
      <c r="J11">
        <v>6</v>
      </c>
      <c r="M11" t="s">
        <v>369</v>
      </c>
      <c r="N11">
        <v>1</v>
      </c>
      <c r="O11" s="4">
        <f t="shared" si="0"/>
        <v>4.8780487804878049E-3</v>
      </c>
    </row>
    <row r="12" spans="1:15" x14ac:dyDescent="0.25">
      <c r="A12" s="2">
        <v>93.7</v>
      </c>
      <c r="B12" s="8">
        <v>20</v>
      </c>
      <c r="I12">
        <f t="shared" si="1"/>
        <v>122.6</v>
      </c>
      <c r="J12">
        <v>1</v>
      </c>
      <c r="N12">
        <f>SUM(N4:N11)</f>
        <v>205</v>
      </c>
      <c r="O12" s="4">
        <f>SUM(O4:O11)</f>
        <v>1</v>
      </c>
    </row>
    <row r="13" spans="1:15" x14ac:dyDescent="0.25">
      <c r="A13" s="2">
        <v>94.3</v>
      </c>
      <c r="B13" s="8">
        <v>1</v>
      </c>
      <c r="J13">
        <v>0</v>
      </c>
    </row>
    <row r="14" spans="1:15" x14ac:dyDescent="0.25">
      <c r="A14" s="2">
        <v>94.5</v>
      </c>
      <c r="B14" s="8">
        <v>21</v>
      </c>
      <c r="J14">
        <f>SUM(_xlfn.ANCHORARRAY(J4))</f>
        <v>205</v>
      </c>
    </row>
    <row r="15" spans="1:15" x14ac:dyDescent="0.25">
      <c r="A15" s="2">
        <v>95.1</v>
      </c>
      <c r="B15" s="8">
        <v>1</v>
      </c>
    </row>
    <row r="16" spans="1:15" x14ac:dyDescent="0.25">
      <c r="A16" s="2">
        <v>95.3</v>
      </c>
      <c r="B16" s="8">
        <v>4</v>
      </c>
    </row>
    <row r="17" spans="1:2" x14ac:dyDescent="0.25">
      <c r="A17" s="2">
        <v>95.7</v>
      </c>
      <c r="B17" s="8">
        <v>13</v>
      </c>
    </row>
    <row r="18" spans="1:2" x14ac:dyDescent="0.25">
      <c r="A18" s="2">
        <v>95.9</v>
      </c>
      <c r="B18" s="8">
        <v>5</v>
      </c>
    </row>
    <row r="19" spans="1:2" x14ac:dyDescent="0.25">
      <c r="A19" s="2">
        <v>96</v>
      </c>
      <c r="B19" s="8">
        <v>1</v>
      </c>
    </row>
    <row r="20" spans="1:2" x14ac:dyDescent="0.25">
      <c r="A20" s="2">
        <v>96.1</v>
      </c>
      <c r="B20" s="8">
        <v>2</v>
      </c>
    </row>
    <row r="21" spans="1:2" x14ac:dyDescent="0.25">
      <c r="A21" s="2">
        <v>96.3</v>
      </c>
      <c r="B21" s="8">
        <v>6</v>
      </c>
    </row>
    <row r="22" spans="1:2" x14ac:dyDescent="0.25">
      <c r="A22" s="2">
        <v>96.5</v>
      </c>
      <c r="B22" s="8">
        <v>8</v>
      </c>
    </row>
    <row r="23" spans="1:2" x14ac:dyDescent="0.25">
      <c r="A23" s="2">
        <v>96.6</v>
      </c>
      <c r="B23" s="8">
        <v>1</v>
      </c>
    </row>
    <row r="24" spans="1:2" x14ac:dyDescent="0.25">
      <c r="A24" s="2">
        <v>96.9</v>
      </c>
      <c r="B24" s="8">
        <v>2</v>
      </c>
    </row>
    <row r="25" spans="1:2" x14ac:dyDescent="0.25">
      <c r="A25" s="2">
        <v>97</v>
      </c>
      <c r="B25" s="8">
        <v>4</v>
      </c>
    </row>
    <row r="26" spans="1:2" x14ac:dyDescent="0.25">
      <c r="A26" s="2">
        <v>97.2</v>
      </c>
      <c r="B26" s="8">
        <v>5</v>
      </c>
    </row>
    <row r="27" spans="1:2" x14ac:dyDescent="0.25">
      <c r="A27" s="2">
        <v>97.3</v>
      </c>
      <c r="B27" s="8">
        <v>7</v>
      </c>
    </row>
    <row r="28" spans="1:2" x14ac:dyDescent="0.25">
      <c r="A28" s="2">
        <v>98.4</v>
      </c>
      <c r="B28" s="8">
        <v>7</v>
      </c>
    </row>
    <row r="29" spans="1:2" x14ac:dyDescent="0.25">
      <c r="A29" s="2">
        <v>98.8</v>
      </c>
      <c r="B29" s="8">
        <v>6</v>
      </c>
    </row>
    <row r="30" spans="1:2" x14ac:dyDescent="0.25">
      <c r="A30" s="2">
        <v>99.1</v>
      </c>
      <c r="B30" s="8">
        <v>6</v>
      </c>
    </row>
    <row r="31" spans="1:2" x14ac:dyDescent="0.25">
      <c r="A31" s="2">
        <v>99.2</v>
      </c>
      <c r="B31" s="8">
        <v>1</v>
      </c>
    </row>
    <row r="32" spans="1:2" x14ac:dyDescent="0.25">
      <c r="A32" s="2">
        <v>99.4</v>
      </c>
      <c r="B32" s="8">
        <v>1</v>
      </c>
    </row>
    <row r="33" spans="1:2" x14ac:dyDescent="0.25">
      <c r="A33" s="2">
        <v>99.5</v>
      </c>
      <c r="B33" s="8">
        <v>1</v>
      </c>
    </row>
    <row r="34" spans="1:2" x14ac:dyDescent="0.25">
      <c r="A34" s="2">
        <v>99.8</v>
      </c>
      <c r="B34" s="8">
        <v>2</v>
      </c>
    </row>
    <row r="35" spans="1:2" x14ac:dyDescent="0.25">
      <c r="A35" s="2">
        <v>100.4</v>
      </c>
      <c r="B35" s="8">
        <v>6</v>
      </c>
    </row>
    <row r="36" spans="1:2" x14ac:dyDescent="0.25">
      <c r="A36" s="2">
        <v>101.2</v>
      </c>
      <c r="B36" s="8">
        <v>4</v>
      </c>
    </row>
    <row r="37" spans="1:2" x14ac:dyDescent="0.25">
      <c r="A37" s="2">
        <v>102</v>
      </c>
      <c r="B37" s="8">
        <v>1</v>
      </c>
    </row>
    <row r="38" spans="1:2" x14ac:dyDescent="0.25">
      <c r="A38" s="2">
        <v>102.4</v>
      </c>
      <c r="B38" s="8">
        <v>5</v>
      </c>
    </row>
    <row r="39" spans="1:2" x14ac:dyDescent="0.25">
      <c r="A39" s="2">
        <v>102.7</v>
      </c>
      <c r="B39" s="8">
        <v>1</v>
      </c>
    </row>
    <row r="40" spans="1:2" x14ac:dyDescent="0.25">
      <c r="A40" s="2">
        <v>102.9</v>
      </c>
      <c r="B40" s="8">
        <v>2</v>
      </c>
    </row>
    <row r="41" spans="1:2" x14ac:dyDescent="0.25">
      <c r="A41" s="2">
        <v>103.3</v>
      </c>
      <c r="B41" s="8">
        <v>2</v>
      </c>
    </row>
    <row r="42" spans="1:2" x14ac:dyDescent="0.25">
      <c r="A42" s="2">
        <v>103.5</v>
      </c>
      <c r="B42" s="8">
        <v>3</v>
      </c>
    </row>
    <row r="43" spans="1:2" x14ac:dyDescent="0.25">
      <c r="A43" s="2">
        <v>104.3</v>
      </c>
      <c r="B43" s="8">
        <v>6</v>
      </c>
    </row>
    <row r="44" spans="1:2" x14ac:dyDescent="0.25">
      <c r="A44" s="2">
        <v>104.5</v>
      </c>
      <c r="B44" s="8">
        <v>2</v>
      </c>
    </row>
    <row r="45" spans="1:2" x14ac:dyDescent="0.25">
      <c r="A45" s="2">
        <v>104.9</v>
      </c>
      <c r="B45" s="8">
        <v>2</v>
      </c>
    </row>
    <row r="46" spans="1:2" x14ac:dyDescent="0.25">
      <c r="A46" s="2">
        <v>105.8</v>
      </c>
      <c r="B46" s="8">
        <v>3</v>
      </c>
    </row>
    <row r="47" spans="1:2" x14ac:dyDescent="0.25">
      <c r="A47" s="2">
        <v>106.7</v>
      </c>
      <c r="B47" s="8">
        <v>1</v>
      </c>
    </row>
    <row r="48" spans="1:2" x14ac:dyDescent="0.25">
      <c r="A48" s="2">
        <v>107.9</v>
      </c>
      <c r="B48" s="8">
        <v>6</v>
      </c>
    </row>
    <row r="49" spans="1:2" x14ac:dyDescent="0.25">
      <c r="A49" s="2">
        <v>108</v>
      </c>
      <c r="B49" s="8">
        <v>1</v>
      </c>
    </row>
    <row r="50" spans="1:2" x14ac:dyDescent="0.25">
      <c r="A50" s="2">
        <v>109.1</v>
      </c>
      <c r="B50" s="8">
        <v>5</v>
      </c>
    </row>
    <row r="51" spans="1:2" x14ac:dyDescent="0.25">
      <c r="A51" s="2">
        <v>110</v>
      </c>
      <c r="B51" s="8">
        <v>3</v>
      </c>
    </row>
    <row r="52" spans="1:2" x14ac:dyDescent="0.25">
      <c r="A52" s="2">
        <v>112</v>
      </c>
      <c r="B52" s="8">
        <v>1</v>
      </c>
    </row>
    <row r="53" spans="1:2" x14ac:dyDescent="0.25">
      <c r="A53" s="2">
        <v>113</v>
      </c>
      <c r="B53" s="8">
        <v>2</v>
      </c>
    </row>
    <row r="54" spans="1:2" x14ac:dyDescent="0.25">
      <c r="A54" s="2">
        <v>114.2</v>
      </c>
      <c r="B54" s="8">
        <v>4</v>
      </c>
    </row>
    <row r="55" spans="1:2" x14ac:dyDescent="0.25">
      <c r="A55" s="2">
        <v>115.6</v>
      </c>
      <c r="B55" s="8">
        <v>2</v>
      </c>
    </row>
    <row r="56" spans="1:2" x14ac:dyDescent="0.25">
      <c r="A56" s="2">
        <v>120.9</v>
      </c>
      <c r="B56" s="8">
        <v>1</v>
      </c>
    </row>
    <row r="57" spans="1:2" x14ac:dyDescent="0.25">
      <c r="A57" s="2" t="s">
        <v>357</v>
      </c>
      <c r="B57" s="8"/>
    </row>
    <row r="58" spans="1:2" x14ac:dyDescent="0.25">
      <c r="A58" s="2" t="s">
        <v>7</v>
      </c>
      <c r="B58" s="8">
        <v>205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0639-5946-C84A-A1C7-FDDE22A325C3}">
  <dimension ref="A1:AA206"/>
  <sheetViews>
    <sheetView workbookViewId="0">
      <selection activeCell="K1" sqref="K1:K1048576"/>
    </sheetView>
  </sheetViews>
  <sheetFormatPr defaultColWidth="11" defaultRowHeight="15.75" x14ac:dyDescent="0.25"/>
  <cols>
    <col min="2" max="2" width="15.875" bestFit="1" customWidth="1"/>
    <col min="6" max="6" width="15.875" customWidth="1"/>
    <col min="10" max="10" width="10.875" style="5"/>
    <col min="27" max="27" width="10.875" style="5"/>
  </cols>
  <sheetData>
    <row r="1" spans="1:2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s="5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s="5" t="s">
        <v>41</v>
      </c>
    </row>
    <row r="2" spans="1:27" x14ac:dyDescent="0.25">
      <c r="A2">
        <v>2</v>
      </c>
      <c r="B2">
        <v>137</v>
      </c>
      <c r="C2" t="s">
        <v>42</v>
      </c>
      <c r="D2" t="s">
        <v>43</v>
      </c>
      <c r="E2" t="s">
        <v>44</v>
      </c>
      <c r="F2" t="s">
        <v>45</v>
      </c>
      <c r="G2" t="s">
        <v>3</v>
      </c>
      <c r="H2" t="s">
        <v>46</v>
      </c>
      <c r="I2" t="s">
        <v>47</v>
      </c>
      <c r="J2" s="5">
        <v>86.6</v>
      </c>
      <c r="K2" t="s">
        <v>48</v>
      </c>
      <c r="L2" t="s">
        <v>49</v>
      </c>
      <c r="M2" t="s">
        <v>50</v>
      </c>
      <c r="N2">
        <v>1713</v>
      </c>
      <c r="O2" t="s">
        <v>51</v>
      </c>
      <c r="P2" t="s">
        <v>52</v>
      </c>
      <c r="Q2">
        <v>92</v>
      </c>
      <c r="R2" t="s">
        <v>53</v>
      </c>
      <c r="S2" t="s">
        <v>54</v>
      </c>
      <c r="T2" t="s">
        <v>55</v>
      </c>
      <c r="U2" t="s">
        <v>56</v>
      </c>
      <c r="V2">
        <v>58</v>
      </c>
      <c r="W2">
        <v>4800</v>
      </c>
      <c r="X2">
        <v>49</v>
      </c>
      <c r="Y2">
        <v>54</v>
      </c>
      <c r="Z2">
        <v>6479</v>
      </c>
      <c r="AA2" s="5" t="str" cm="1">
        <f t="array" ref="AA2">_xlfn.IFS(J2&gt;=86,"A",J2&gt;=91,"b",J2&gt;=96,"C",J2&gt;=101,"d",J2&gt;=106,"E",J2&gt;=111,"F",J2&gt;=116,"G",J2&gt;=121,"H")</f>
        <v>A</v>
      </c>
    </row>
    <row r="3" spans="1:27" x14ac:dyDescent="0.25">
      <c r="A3">
        <v>2</v>
      </c>
      <c r="B3">
        <v>137</v>
      </c>
      <c r="C3" t="s">
        <v>42</v>
      </c>
      <c r="D3" t="s">
        <v>43</v>
      </c>
      <c r="E3" t="s">
        <v>44</v>
      </c>
      <c r="F3" t="s">
        <v>45</v>
      </c>
      <c r="G3" t="s">
        <v>3</v>
      </c>
      <c r="H3" t="s">
        <v>46</v>
      </c>
      <c r="I3" t="s">
        <v>47</v>
      </c>
      <c r="J3" s="5">
        <v>86.6</v>
      </c>
      <c r="K3" t="s">
        <v>48</v>
      </c>
      <c r="L3" t="s">
        <v>49</v>
      </c>
      <c r="M3" t="s">
        <v>50</v>
      </c>
      <c r="N3">
        <v>1819</v>
      </c>
      <c r="O3" t="s">
        <v>51</v>
      </c>
      <c r="P3" t="s">
        <v>52</v>
      </c>
      <c r="Q3">
        <v>92</v>
      </c>
      <c r="R3" t="s">
        <v>53</v>
      </c>
      <c r="S3" t="s">
        <v>54</v>
      </c>
      <c r="T3" t="s">
        <v>55</v>
      </c>
      <c r="U3" t="s">
        <v>57</v>
      </c>
      <c r="V3">
        <v>76</v>
      </c>
      <c r="W3">
        <v>6000</v>
      </c>
      <c r="X3">
        <v>31</v>
      </c>
      <c r="Y3">
        <v>38</v>
      </c>
      <c r="Z3">
        <v>6855</v>
      </c>
      <c r="AA3" s="5" t="str" cm="1">
        <f t="array" ref="AA3">_xlfn.IFS(J3&gt;=86,"A",J3&gt;=91,"b",J3&gt;=96,"C",J3&gt;=101,"d",J3&gt;=106,"E",J3&gt;=111,"F",J3&gt;=116,"G",J3&gt;=121,"H")</f>
        <v>A</v>
      </c>
    </row>
    <row r="4" spans="1:27" x14ac:dyDescent="0.25">
      <c r="A4">
        <v>2</v>
      </c>
      <c r="B4">
        <v>121</v>
      </c>
      <c r="C4" t="s">
        <v>58</v>
      </c>
      <c r="D4" t="s">
        <v>43</v>
      </c>
      <c r="E4" t="s">
        <v>44</v>
      </c>
      <c r="F4" t="s">
        <v>45</v>
      </c>
      <c r="G4" t="s">
        <v>3</v>
      </c>
      <c r="H4" t="s">
        <v>46</v>
      </c>
      <c r="I4" t="s">
        <v>47</v>
      </c>
      <c r="J4" s="5">
        <v>88.4</v>
      </c>
      <c r="K4" t="s">
        <v>59</v>
      </c>
      <c r="L4" t="s">
        <v>60</v>
      </c>
      <c r="M4" t="s">
        <v>61</v>
      </c>
      <c r="N4">
        <v>1488</v>
      </c>
      <c r="O4" t="s">
        <v>62</v>
      </c>
      <c r="P4" t="s">
        <v>63</v>
      </c>
      <c r="Q4">
        <v>61</v>
      </c>
      <c r="R4" t="s">
        <v>64</v>
      </c>
      <c r="S4" t="s">
        <v>54</v>
      </c>
      <c r="T4" t="s">
        <v>65</v>
      </c>
      <c r="U4" t="s">
        <v>66</v>
      </c>
      <c r="V4">
        <v>48</v>
      </c>
      <c r="W4">
        <v>5100</v>
      </c>
      <c r="X4">
        <v>47</v>
      </c>
      <c r="Y4">
        <v>53</v>
      </c>
      <c r="Z4">
        <v>5151</v>
      </c>
      <c r="AA4" s="5" t="str" cm="1">
        <f t="array" ref="AA4">_xlfn.IFS(J4&gt;=86,"A",J4&gt;=91,"b",J4&gt;=96,"C",J4&gt;=101,"d",J4&gt;=106,"E",J4&gt;=111,"F",J4&gt;=116,"G",J4&gt;=121,"H")</f>
        <v>A</v>
      </c>
    </row>
    <row r="5" spans="1:27" x14ac:dyDescent="0.25">
      <c r="A5">
        <v>3</v>
      </c>
      <c r="B5" t="s">
        <v>67</v>
      </c>
      <c r="C5" t="s">
        <v>68</v>
      </c>
      <c r="D5" t="s">
        <v>43</v>
      </c>
      <c r="E5" t="s">
        <v>44</v>
      </c>
      <c r="F5" t="s">
        <v>45</v>
      </c>
      <c r="G5" t="s">
        <v>6</v>
      </c>
      <c r="H5" t="s">
        <v>69</v>
      </c>
      <c r="I5" t="s">
        <v>47</v>
      </c>
      <c r="J5" s="5">
        <v>88.6</v>
      </c>
      <c r="K5" t="s">
        <v>70</v>
      </c>
      <c r="L5" t="s">
        <v>71</v>
      </c>
      <c r="M5" t="s">
        <v>72</v>
      </c>
      <c r="N5">
        <v>2548</v>
      </c>
      <c r="O5" t="s">
        <v>73</v>
      </c>
      <c r="P5" t="s">
        <v>52</v>
      </c>
      <c r="Q5">
        <v>130</v>
      </c>
      <c r="R5" t="s">
        <v>74</v>
      </c>
      <c r="S5" t="s">
        <v>75</v>
      </c>
      <c r="T5" t="s">
        <v>76</v>
      </c>
      <c r="U5" t="s">
        <v>77</v>
      </c>
      <c r="V5">
        <v>111</v>
      </c>
      <c r="W5">
        <v>5000</v>
      </c>
      <c r="X5">
        <v>21</v>
      </c>
      <c r="Y5">
        <v>27</v>
      </c>
      <c r="Z5">
        <v>13495</v>
      </c>
      <c r="AA5" s="5" t="str" cm="1">
        <f t="array" ref="AA5">_xlfn.IFS(J5&gt;=86,"A",J5&gt;=91,"b",J5&gt;=96,"C",J5&gt;=101,"d",J5&gt;=106,"E",J5&gt;=111,"F",J5&gt;=116,"G",J5&gt;=121,"H")</f>
        <v>A</v>
      </c>
    </row>
    <row r="6" spans="1:27" x14ac:dyDescent="0.25">
      <c r="A6">
        <v>3</v>
      </c>
      <c r="B6" t="s">
        <v>67</v>
      </c>
      <c r="C6" t="s">
        <v>68</v>
      </c>
      <c r="D6" t="s">
        <v>43</v>
      </c>
      <c r="E6" t="s">
        <v>44</v>
      </c>
      <c r="F6" t="s">
        <v>45</v>
      </c>
      <c r="G6" t="s">
        <v>6</v>
      </c>
      <c r="H6" t="s">
        <v>69</v>
      </c>
      <c r="I6" t="s">
        <v>47</v>
      </c>
      <c r="J6" s="5">
        <v>88.6</v>
      </c>
      <c r="K6" t="s">
        <v>70</v>
      </c>
      <c r="L6" t="s">
        <v>71</v>
      </c>
      <c r="M6" t="s">
        <v>72</v>
      </c>
      <c r="N6">
        <v>2548</v>
      </c>
      <c r="O6" t="s">
        <v>73</v>
      </c>
      <c r="P6" t="s">
        <v>52</v>
      </c>
      <c r="Q6">
        <v>130</v>
      </c>
      <c r="R6" t="s">
        <v>74</v>
      </c>
      <c r="S6" t="s">
        <v>75</v>
      </c>
      <c r="T6" t="s">
        <v>76</v>
      </c>
      <c r="U6" t="s">
        <v>77</v>
      </c>
      <c r="V6">
        <v>111</v>
      </c>
      <c r="W6">
        <v>5000</v>
      </c>
      <c r="X6">
        <v>21</v>
      </c>
      <c r="Y6">
        <v>27</v>
      </c>
      <c r="Z6">
        <v>16500</v>
      </c>
      <c r="AA6" s="5" t="str" cm="1">
        <f t="array" ref="AA6">_xlfn.IFS(J6&gt;=86,"A",J6&gt;=91,"b",J6&gt;=96,"C",J6&gt;=101,"d",J6&gt;=106,"E",J6&gt;=111,"F",J6&gt;=116,"G",J6&gt;=121,"H")</f>
        <v>A</v>
      </c>
    </row>
    <row r="7" spans="1:27" x14ac:dyDescent="0.25">
      <c r="A7">
        <v>3</v>
      </c>
      <c r="B7" t="s">
        <v>67</v>
      </c>
      <c r="C7" t="s">
        <v>78</v>
      </c>
      <c r="D7" t="s">
        <v>43</v>
      </c>
      <c r="E7" t="s">
        <v>44</v>
      </c>
      <c r="F7" t="s">
        <v>45</v>
      </c>
      <c r="G7" t="s">
        <v>5</v>
      </c>
      <c r="H7" t="s">
        <v>69</v>
      </c>
      <c r="I7" t="s">
        <v>79</v>
      </c>
      <c r="J7" s="5">
        <v>89.5</v>
      </c>
      <c r="K7" t="s">
        <v>80</v>
      </c>
      <c r="L7" t="s">
        <v>81</v>
      </c>
      <c r="M7" t="s">
        <v>82</v>
      </c>
      <c r="N7">
        <v>2756</v>
      </c>
      <c r="O7" t="s">
        <v>83</v>
      </c>
      <c r="P7" t="s">
        <v>84</v>
      </c>
      <c r="Q7">
        <v>194</v>
      </c>
      <c r="R7" t="s">
        <v>74</v>
      </c>
      <c r="S7" t="s">
        <v>85</v>
      </c>
      <c r="T7" t="s">
        <v>86</v>
      </c>
      <c r="U7" t="s">
        <v>66</v>
      </c>
      <c r="V7">
        <v>207</v>
      </c>
      <c r="W7">
        <v>5900</v>
      </c>
      <c r="X7">
        <v>17</v>
      </c>
      <c r="Y7">
        <v>25</v>
      </c>
      <c r="Z7">
        <v>32528</v>
      </c>
      <c r="AA7" s="5" t="str" cm="1">
        <f t="array" ref="AA7">_xlfn.IFS(J7&gt;=86,"A",J7&gt;=91,"b",J7&gt;=96,"C",J7&gt;=101,"d",J7&gt;=106,"E",J7&gt;=111,"F",J7&gt;=116,"G",J7&gt;=121,"H")</f>
        <v>A</v>
      </c>
    </row>
    <row r="8" spans="1:27" x14ac:dyDescent="0.25">
      <c r="A8">
        <v>3</v>
      </c>
      <c r="B8" t="s">
        <v>67</v>
      </c>
      <c r="C8" t="s">
        <v>78</v>
      </c>
      <c r="D8" t="s">
        <v>43</v>
      </c>
      <c r="E8" t="s">
        <v>44</v>
      </c>
      <c r="F8" t="s">
        <v>45</v>
      </c>
      <c r="G8" t="s">
        <v>5</v>
      </c>
      <c r="H8" t="s">
        <v>69</v>
      </c>
      <c r="I8" t="s">
        <v>79</v>
      </c>
      <c r="J8" s="5">
        <v>89.5</v>
      </c>
      <c r="K8" t="s">
        <v>80</v>
      </c>
      <c r="L8" t="s">
        <v>81</v>
      </c>
      <c r="M8" t="s">
        <v>82</v>
      </c>
      <c r="N8">
        <v>2756</v>
      </c>
      <c r="O8" t="s">
        <v>83</v>
      </c>
      <c r="P8" t="s">
        <v>84</v>
      </c>
      <c r="Q8">
        <v>194</v>
      </c>
      <c r="R8" t="s">
        <v>74</v>
      </c>
      <c r="S8" t="s">
        <v>85</v>
      </c>
      <c r="T8" t="s">
        <v>86</v>
      </c>
      <c r="U8" t="s">
        <v>66</v>
      </c>
      <c r="V8">
        <v>207</v>
      </c>
      <c r="W8">
        <v>5900</v>
      </c>
      <c r="X8">
        <v>17</v>
      </c>
      <c r="Y8">
        <v>25</v>
      </c>
      <c r="Z8">
        <v>34028</v>
      </c>
      <c r="AA8" s="5" t="str" cm="1">
        <f t="array" ref="AA8">_xlfn.IFS(J8&gt;=86,"A",J8&gt;=91,"b",J8&gt;=96,"C",J8&gt;=101,"d",J8&gt;=106,"E",J8&gt;=111,"F",J8&gt;=116,"G",J8&gt;=121,"H")</f>
        <v>A</v>
      </c>
    </row>
    <row r="9" spans="1:27" x14ac:dyDescent="0.25">
      <c r="A9">
        <v>3</v>
      </c>
      <c r="B9" t="s">
        <v>67</v>
      </c>
      <c r="C9" t="s">
        <v>78</v>
      </c>
      <c r="D9" t="s">
        <v>43</v>
      </c>
      <c r="E9" t="s">
        <v>44</v>
      </c>
      <c r="F9" t="s">
        <v>45</v>
      </c>
      <c r="G9" t="s">
        <v>6</v>
      </c>
      <c r="H9" t="s">
        <v>69</v>
      </c>
      <c r="I9" t="s">
        <v>79</v>
      </c>
      <c r="J9" s="5">
        <v>89.5</v>
      </c>
      <c r="K9" t="s">
        <v>80</v>
      </c>
      <c r="L9" t="s">
        <v>81</v>
      </c>
      <c r="M9" t="s">
        <v>82</v>
      </c>
      <c r="N9">
        <v>2800</v>
      </c>
      <c r="O9" t="s">
        <v>83</v>
      </c>
      <c r="P9" t="s">
        <v>84</v>
      </c>
      <c r="Q9">
        <v>194</v>
      </c>
      <c r="R9" t="s">
        <v>74</v>
      </c>
      <c r="S9" t="s">
        <v>85</v>
      </c>
      <c r="T9" t="s">
        <v>86</v>
      </c>
      <c r="U9" t="s">
        <v>66</v>
      </c>
      <c r="V9">
        <v>207</v>
      </c>
      <c r="W9">
        <v>5900</v>
      </c>
      <c r="X9">
        <v>17</v>
      </c>
      <c r="Y9">
        <v>25</v>
      </c>
      <c r="Z9">
        <v>37028</v>
      </c>
      <c r="AA9" s="5" t="str" cm="1">
        <f t="array" ref="AA9">_xlfn.IFS(J9&gt;=86,"A",J9&gt;=91,"b",J9&gt;=96,"C",J9&gt;=101,"d",J9&gt;=106,"E",J9&gt;=111,"F",J9&gt;=116,"G",J9&gt;=121,"H")</f>
        <v>A</v>
      </c>
    </row>
    <row r="10" spans="1:27" x14ac:dyDescent="0.25">
      <c r="A10">
        <v>3</v>
      </c>
      <c r="B10">
        <v>194</v>
      </c>
      <c r="C10" t="s">
        <v>87</v>
      </c>
      <c r="D10" t="s">
        <v>43</v>
      </c>
      <c r="E10" t="s">
        <v>44</v>
      </c>
      <c r="F10" t="s">
        <v>45</v>
      </c>
      <c r="G10" t="s">
        <v>3</v>
      </c>
      <c r="H10" t="s">
        <v>69</v>
      </c>
      <c r="I10" t="s">
        <v>47</v>
      </c>
      <c r="J10" s="5">
        <v>91.3</v>
      </c>
      <c r="K10" t="s">
        <v>88</v>
      </c>
      <c r="L10" t="s">
        <v>89</v>
      </c>
      <c r="M10" t="s">
        <v>90</v>
      </c>
      <c r="N10">
        <v>3071</v>
      </c>
      <c r="O10" t="s">
        <v>91</v>
      </c>
      <c r="P10" t="s">
        <v>84</v>
      </c>
      <c r="Q10">
        <v>181</v>
      </c>
      <c r="R10" t="s">
        <v>74</v>
      </c>
      <c r="S10" t="s">
        <v>92</v>
      </c>
      <c r="T10" t="s">
        <v>93</v>
      </c>
      <c r="U10" t="s">
        <v>77</v>
      </c>
      <c r="V10">
        <v>160</v>
      </c>
      <c r="W10">
        <v>5200</v>
      </c>
      <c r="X10">
        <v>19</v>
      </c>
      <c r="Y10">
        <v>25</v>
      </c>
      <c r="Z10">
        <v>17199</v>
      </c>
      <c r="AA10" s="5" t="s">
        <v>10</v>
      </c>
    </row>
    <row r="11" spans="1:27" x14ac:dyDescent="0.25">
      <c r="A11">
        <v>3</v>
      </c>
      <c r="B11">
        <v>194</v>
      </c>
      <c r="C11" t="s">
        <v>87</v>
      </c>
      <c r="D11" t="s">
        <v>43</v>
      </c>
      <c r="E11" t="s">
        <v>94</v>
      </c>
      <c r="F11" t="s">
        <v>45</v>
      </c>
      <c r="G11" t="s">
        <v>3</v>
      </c>
      <c r="H11" t="s">
        <v>69</v>
      </c>
      <c r="I11" t="s">
        <v>47</v>
      </c>
      <c r="J11" s="5">
        <v>91.3</v>
      </c>
      <c r="K11" t="s">
        <v>88</v>
      </c>
      <c r="L11" t="s">
        <v>89</v>
      </c>
      <c r="M11" t="s">
        <v>90</v>
      </c>
      <c r="N11">
        <v>3139</v>
      </c>
      <c r="O11" t="s">
        <v>91</v>
      </c>
      <c r="P11" t="s">
        <v>84</v>
      </c>
      <c r="Q11">
        <v>181</v>
      </c>
      <c r="R11" t="s">
        <v>74</v>
      </c>
      <c r="S11" t="s">
        <v>92</v>
      </c>
      <c r="T11" t="s">
        <v>93</v>
      </c>
      <c r="U11" t="s">
        <v>95</v>
      </c>
      <c r="V11">
        <v>200</v>
      </c>
      <c r="W11">
        <v>5200</v>
      </c>
      <c r="X11">
        <v>17</v>
      </c>
      <c r="Y11">
        <v>23</v>
      </c>
      <c r="Z11">
        <v>19699</v>
      </c>
      <c r="AA11" s="5" t="s">
        <v>10</v>
      </c>
    </row>
    <row r="12" spans="1:27" x14ac:dyDescent="0.25">
      <c r="A12">
        <v>1</v>
      </c>
      <c r="B12">
        <v>161</v>
      </c>
      <c r="C12" t="s">
        <v>96</v>
      </c>
      <c r="D12" t="s">
        <v>43</v>
      </c>
      <c r="E12" t="s">
        <v>94</v>
      </c>
      <c r="F12" t="s">
        <v>45</v>
      </c>
      <c r="G12" t="s">
        <v>3</v>
      </c>
      <c r="H12" t="s">
        <v>46</v>
      </c>
      <c r="I12" t="s">
        <v>47</v>
      </c>
      <c r="J12" s="5">
        <v>93</v>
      </c>
      <c r="K12" t="s">
        <v>97</v>
      </c>
      <c r="L12" t="s">
        <v>98</v>
      </c>
      <c r="M12" t="s">
        <v>50</v>
      </c>
      <c r="N12">
        <v>2145</v>
      </c>
      <c r="O12" t="s">
        <v>51</v>
      </c>
      <c r="P12" t="s">
        <v>52</v>
      </c>
      <c r="Q12">
        <v>98</v>
      </c>
      <c r="R12" t="s">
        <v>99</v>
      </c>
      <c r="S12" t="s">
        <v>65</v>
      </c>
      <c r="T12" t="s">
        <v>100</v>
      </c>
      <c r="U12" t="s">
        <v>101</v>
      </c>
      <c r="V12">
        <v>102</v>
      </c>
      <c r="W12">
        <v>5500</v>
      </c>
      <c r="X12">
        <v>24</v>
      </c>
      <c r="Y12">
        <v>30</v>
      </c>
      <c r="Z12">
        <v>7689</v>
      </c>
      <c r="AA12" s="5" t="s">
        <v>10</v>
      </c>
    </row>
    <row r="13" spans="1:27" x14ac:dyDescent="0.25">
      <c r="A13">
        <v>1</v>
      </c>
      <c r="B13">
        <v>104</v>
      </c>
      <c r="C13" t="s">
        <v>102</v>
      </c>
      <c r="D13" t="s">
        <v>43</v>
      </c>
      <c r="E13" t="s">
        <v>44</v>
      </c>
      <c r="F13" t="s">
        <v>45</v>
      </c>
      <c r="G13" t="s">
        <v>3</v>
      </c>
      <c r="H13" t="s">
        <v>46</v>
      </c>
      <c r="I13" t="s">
        <v>47</v>
      </c>
      <c r="J13" s="5">
        <v>93.1</v>
      </c>
      <c r="K13" t="s">
        <v>103</v>
      </c>
      <c r="L13" t="s">
        <v>104</v>
      </c>
      <c r="M13" t="s">
        <v>105</v>
      </c>
      <c r="N13">
        <v>1890</v>
      </c>
      <c r="O13" t="s">
        <v>51</v>
      </c>
      <c r="P13" t="s">
        <v>52</v>
      </c>
      <c r="Q13">
        <v>91</v>
      </c>
      <c r="R13" t="s">
        <v>64</v>
      </c>
      <c r="S13" t="s">
        <v>65</v>
      </c>
      <c r="T13" t="s">
        <v>106</v>
      </c>
      <c r="U13" t="s">
        <v>77</v>
      </c>
      <c r="V13">
        <v>68</v>
      </c>
      <c r="W13">
        <v>5000</v>
      </c>
      <c r="X13">
        <v>30</v>
      </c>
      <c r="Y13">
        <v>31</v>
      </c>
      <c r="Z13">
        <v>5195</v>
      </c>
      <c r="AA13" s="5" t="s">
        <v>10</v>
      </c>
    </row>
    <row r="14" spans="1:27" x14ac:dyDescent="0.25">
      <c r="A14">
        <v>1</v>
      </c>
      <c r="B14">
        <v>104</v>
      </c>
      <c r="C14" t="s">
        <v>102</v>
      </c>
      <c r="D14" t="s">
        <v>43</v>
      </c>
      <c r="E14" t="s">
        <v>44</v>
      </c>
      <c r="F14" t="s">
        <v>45</v>
      </c>
      <c r="G14" t="s">
        <v>3</v>
      </c>
      <c r="H14" t="s">
        <v>46</v>
      </c>
      <c r="I14" t="s">
        <v>47</v>
      </c>
      <c r="J14" s="5">
        <v>93.1</v>
      </c>
      <c r="K14" t="s">
        <v>103</v>
      </c>
      <c r="L14" t="s">
        <v>104</v>
      </c>
      <c r="M14" t="s">
        <v>105</v>
      </c>
      <c r="N14">
        <v>1900</v>
      </c>
      <c r="O14" t="s">
        <v>51</v>
      </c>
      <c r="P14" t="s">
        <v>52</v>
      </c>
      <c r="Q14">
        <v>91</v>
      </c>
      <c r="R14" t="s">
        <v>64</v>
      </c>
      <c r="S14" t="s">
        <v>65</v>
      </c>
      <c r="T14" t="s">
        <v>106</v>
      </c>
      <c r="U14" t="s">
        <v>77</v>
      </c>
      <c r="V14">
        <v>68</v>
      </c>
      <c r="W14">
        <v>5000</v>
      </c>
      <c r="X14">
        <v>31</v>
      </c>
      <c r="Y14">
        <v>38</v>
      </c>
      <c r="Z14">
        <v>6095</v>
      </c>
      <c r="AA14" s="5" t="s">
        <v>10</v>
      </c>
    </row>
    <row r="15" spans="1:27" x14ac:dyDescent="0.25">
      <c r="A15">
        <v>1</v>
      </c>
      <c r="B15">
        <v>104</v>
      </c>
      <c r="C15" t="s">
        <v>102</v>
      </c>
      <c r="D15" t="s">
        <v>43</v>
      </c>
      <c r="E15" t="s">
        <v>44</v>
      </c>
      <c r="F15" t="s">
        <v>45</v>
      </c>
      <c r="G15" t="s">
        <v>3</v>
      </c>
      <c r="H15" t="s">
        <v>46</v>
      </c>
      <c r="I15" t="s">
        <v>47</v>
      </c>
      <c r="J15" s="5">
        <v>93.1</v>
      </c>
      <c r="K15" t="s">
        <v>103</v>
      </c>
      <c r="L15" t="s">
        <v>104</v>
      </c>
      <c r="M15" t="s">
        <v>105</v>
      </c>
      <c r="N15">
        <v>1905</v>
      </c>
      <c r="O15" t="s">
        <v>51</v>
      </c>
      <c r="P15" t="s">
        <v>52</v>
      </c>
      <c r="Q15">
        <v>91</v>
      </c>
      <c r="R15" t="s">
        <v>64</v>
      </c>
      <c r="S15" t="s">
        <v>65</v>
      </c>
      <c r="T15" t="s">
        <v>106</v>
      </c>
      <c r="U15" t="s">
        <v>77</v>
      </c>
      <c r="V15">
        <v>68</v>
      </c>
      <c r="W15">
        <v>5000</v>
      </c>
      <c r="X15">
        <v>31</v>
      </c>
      <c r="Y15">
        <v>38</v>
      </c>
      <c r="Z15">
        <v>6795</v>
      </c>
      <c r="AA15" s="5" t="s">
        <v>10</v>
      </c>
    </row>
    <row r="16" spans="1:27" x14ac:dyDescent="0.25">
      <c r="A16">
        <v>1</v>
      </c>
      <c r="B16">
        <v>113</v>
      </c>
      <c r="C16" t="s">
        <v>102</v>
      </c>
      <c r="D16" t="s">
        <v>43</v>
      </c>
      <c r="E16" t="s">
        <v>44</v>
      </c>
      <c r="F16" t="s">
        <v>52</v>
      </c>
      <c r="G16" t="s">
        <v>2</v>
      </c>
      <c r="H16" t="s">
        <v>46</v>
      </c>
      <c r="I16" t="s">
        <v>47</v>
      </c>
      <c r="J16" s="5">
        <v>93.1</v>
      </c>
      <c r="K16" t="s">
        <v>107</v>
      </c>
      <c r="L16" t="s">
        <v>104</v>
      </c>
      <c r="M16" t="s">
        <v>105</v>
      </c>
      <c r="N16">
        <v>1945</v>
      </c>
      <c r="O16" t="s">
        <v>51</v>
      </c>
      <c r="P16" t="s">
        <v>52</v>
      </c>
      <c r="Q16">
        <v>91</v>
      </c>
      <c r="R16" t="s">
        <v>64</v>
      </c>
      <c r="S16" t="s">
        <v>65</v>
      </c>
      <c r="T16" t="s">
        <v>106</v>
      </c>
      <c r="U16" t="s">
        <v>77</v>
      </c>
      <c r="V16">
        <v>68</v>
      </c>
      <c r="W16">
        <v>5000</v>
      </c>
      <c r="X16">
        <v>31</v>
      </c>
      <c r="Y16">
        <v>38</v>
      </c>
      <c r="Z16">
        <v>6695</v>
      </c>
      <c r="AA16" s="5" t="s">
        <v>10</v>
      </c>
    </row>
    <row r="17" spans="1:27" x14ac:dyDescent="0.25">
      <c r="A17">
        <v>1</v>
      </c>
      <c r="B17">
        <v>113</v>
      </c>
      <c r="C17" t="s">
        <v>102</v>
      </c>
      <c r="D17" t="s">
        <v>43</v>
      </c>
      <c r="E17" t="s">
        <v>44</v>
      </c>
      <c r="F17" t="s">
        <v>52</v>
      </c>
      <c r="G17" t="s">
        <v>2</v>
      </c>
      <c r="H17" t="s">
        <v>46</v>
      </c>
      <c r="I17" t="s">
        <v>47</v>
      </c>
      <c r="J17" s="5">
        <v>93.1</v>
      </c>
      <c r="K17" t="s">
        <v>107</v>
      </c>
      <c r="L17" t="s">
        <v>104</v>
      </c>
      <c r="M17" t="s">
        <v>105</v>
      </c>
      <c r="N17">
        <v>1950</v>
      </c>
      <c r="O17" t="s">
        <v>51</v>
      </c>
      <c r="P17" t="s">
        <v>52</v>
      </c>
      <c r="Q17">
        <v>91</v>
      </c>
      <c r="R17" t="s">
        <v>64</v>
      </c>
      <c r="S17" t="s">
        <v>108</v>
      </c>
      <c r="T17" t="s">
        <v>106</v>
      </c>
      <c r="U17" t="s">
        <v>77</v>
      </c>
      <c r="V17">
        <v>68</v>
      </c>
      <c r="W17">
        <v>5000</v>
      </c>
      <c r="X17">
        <v>31</v>
      </c>
      <c r="Y17">
        <v>38</v>
      </c>
      <c r="Z17">
        <v>7395</v>
      </c>
      <c r="AA17" s="5" t="s">
        <v>10</v>
      </c>
    </row>
    <row r="18" spans="1:27" x14ac:dyDescent="0.25">
      <c r="A18">
        <v>2</v>
      </c>
      <c r="B18">
        <v>83</v>
      </c>
      <c r="C18" t="s">
        <v>109</v>
      </c>
      <c r="D18" t="s">
        <v>43</v>
      </c>
      <c r="E18" t="s">
        <v>44</v>
      </c>
      <c r="F18" t="s">
        <v>45</v>
      </c>
      <c r="G18" t="s">
        <v>3</v>
      </c>
      <c r="H18" t="s">
        <v>110</v>
      </c>
      <c r="I18" t="s">
        <v>47</v>
      </c>
      <c r="J18" s="5">
        <v>93.3</v>
      </c>
      <c r="K18" t="s">
        <v>97</v>
      </c>
      <c r="L18" t="s">
        <v>98</v>
      </c>
      <c r="M18" t="s">
        <v>111</v>
      </c>
      <c r="N18">
        <v>2240</v>
      </c>
      <c r="O18" t="s">
        <v>83</v>
      </c>
      <c r="P18" t="s">
        <v>52</v>
      </c>
      <c r="Q18">
        <v>108</v>
      </c>
      <c r="R18" t="s">
        <v>64</v>
      </c>
      <c r="S18" t="s">
        <v>112</v>
      </c>
      <c r="T18" t="s">
        <v>113</v>
      </c>
      <c r="U18" t="s">
        <v>114</v>
      </c>
      <c r="V18">
        <v>73</v>
      </c>
      <c r="W18">
        <v>4400</v>
      </c>
      <c r="X18">
        <v>26</v>
      </c>
      <c r="Y18">
        <v>31</v>
      </c>
      <c r="Z18">
        <v>7603</v>
      </c>
      <c r="AA18" s="5" t="s">
        <v>10</v>
      </c>
    </row>
    <row r="19" spans="1:27" x14ac:dyDescent="0.25">
      <c r="A19">
        <v>1</v>
      </c>
      <c r="B19">
        <v>118</v>
      </c>
      <c r="C19" t="s">
        <v>115</v>
      </c>
      <c r="D19" t="s">
        <v>43</v>
      </c>
      <c r="E19" t="s">
        <v>44</v>
      </c>
      <c r="F19" t="s">
        <v>45</v>
      </c>
      <c r="G19" t="s">
        <v>3</v>
      </c>
      <c r="H19" t="s">
        <v>46</v>
      </c>
      <c r="I19" t="s">
        <v>47</v>
      </c>
      <c r="J19" s="5">
        <v>93.7</v>
      </c>
      <c r="K19" t="s">
        <v>97</v>
      </c>
      <c r="L19" t="s">
        <v>98</v>
      </c>
      <c r="M19" t="s">
        <v>50</v>
      </c>
      <c r="N19">
        <v>1876</v>
      </c>
      <c r="O19" t="s">
        <v>51</v>
      </c>
      <c r="P19" t="s">
        <v>52</v>
      </c>
      <c r="Q19">
        <v>90</v>
      </c>
      <c r="R19" t="s">
        <v>64</v>
      </c>
      <c r="S19" t="s">
        <v>116</v>
      </c>
      <c r="T19" t="s">
        <v>117</v>
      </c>
      <c r="U19" t="s">
        <v>118</v>
      </c>
      <c r="V19">
        <v>68</v>
      </c>
      <c r="W19">
        <v>5500</v>
      </c>
      <c r="X19">
        <v>37</v>
      </c>
      <c r="Y19">
        <v>41</v>
      </c>
      <c r="Z19">
        <v>5572</v>
      </c>
      <c r="AA19" s="5" t="s">
        <v>10</v>
      </c>
    </row>
    <row r="20" spans="1:27" x14ac:dyDescent="0.25">
      <c r="A20">
        <v>1</v>
      </c>
      <c r="B20">
        <v>118</v>
      </c>
      <c r="C20" t="s">
        <v>115</v>
      </c>
      <c r="D20" t="s">
        <v>43</v>
      </c>
      <c r="E20" t="s">
        <v>44</v>
      </c>
      <c r="F20" t="s">
        <v>45</v>
      </c>
      <c r="G20" t="s">
        <v>3</v>
      </c>
      <c r="H20" t="s">
        <v>46</v>
      </c>
      <c r="I20" t="s">
        <v>47</v>
      </c>
      <c r="J20" s="5">
        <v>93.7</v>
      </c>
      <c r="K20" t="s">
        <v>97</v>
      </c>
      <c r="L20" t="s">
        <v>98</v>
      </c>
      <c r="M20" t="s">
        <v>50</v>
      </c>
      <c r="N20">
        <v>1876</v>
      </c>
      <c r="O20" t="s">
        <v>51</v>
      </c>
      <c r="P20" t="s">
        <v>52</v>
      </c>
      <c r="Q20">
        <v>90</v>
      </c>
      <c r="R20" t="s">
        <v>64</v>
      </c>
      <c r="S20" t="s">
        <v>116</v>
      </c>
      <c r="T20" t="s">
        <v>117</v>
      </c>
      <c r="U20" t="s">
        <v>119</v>
      </c>
      <c r="V20">
        <v>68</v>
      </c>
      <c r="W20">
        <v>5500</v>
      </c>
      <c r="X20">
        <v>31</v>
      </c>
      <c r="Y20">
        <v>38</v>
      </c>
      <c r="Z20">
        <v>6377</v>
      </c>
      <c r="AA20" s="5" t="s">
        <v>10</v>
      </c>
    </row>
    <row r="21" spans="1:27" x14ac:dyDescent="0.25">
      <c r="A21">
        <v>1</v>
      </c>
      <c r="B21">
        <v>118</v>
      </c>
      <c r="C21" t="s">
        <v>115</v>
      </c>
      <c r="D21" t="s">
        <v>43</v>
      </c>
      <c r="E21" t="s">
        <v>94</v>
      </c>
      <c r="F21" t="s">
        <v>45</v>
      </c>
      <c r="G21" t="s">
        <v>3</v>
      </c>
      <c r="H21" t="s">
        <v>46</v>
      </c>
      <c r="I21" t="s">
        <v>47</v>
      </c>
      <c r="J21" s="5">
        <v>93.7</v>
      </c>
      <c r="K21" t="s">
        <v>97</v>
      </c>
      <c r="L21" t="s">
        <v>98</v>
      </c>
      <c r="M21" t="s">
        <v>50</v>
      </c>
      <c r="N21">
        <v>2128</v>
      </c>
      <c r="O21" t="s">
        <v>51</v>
      </c>
      <c r="P21" t="s">
        <v>52</v>
      </c>
      <c r="Q21">
        <v>98</v>
      </c>
      <c r="R21" t="s">
        <v>74</v>
      </c>
      <c r="S21" t="s">
        <v>65</v>
      </c>
      <c r="T21" t="s">
        <v>100</v>
      </c>
      <c r="U21" t="s">
        <v>101</v>
      </c>
      <c r="V21">
        <v>102</v>
      </c>
      <c r="W21">
        <v>5500</v>
      </c>
      <c r="X21">
        <v>24</v>
      </c>
      <c r="Y21">
        <v>30</v>
      </c>
      <c r="Z21">
        <v>7957</v>
      </c>
      <c r="AA21" s="5" t="s">
        <v>10</v>
      </c>
    </row>
    <row r="22" spans="1:27" x14ac:dyDescent="0.25">
      <c r="A22">
        <v>1</v>
      </c>
      <c r="B22">
        <v>148</v>
      </c>
      <c r="C22" t="s">
        <v>115</v>
      </c>
      <c r="D22" t="s">
        <v>43</v>
      </c>
      <c r="E22" t="s">
        <v>44</v>
      </c>
      <c r="F22" t="s">
        <v>52</v>
      </c>
      <c r="G22" t="s">
        <v>3</v>
      </c>
      <c r="H22" t="s">
        <v>46</v>
      </c>
      <c r="I22" t="s">
        <v>47</v>
      </c>
      <c r="J22" s="5">
        <v>93.7</v>
      </c>
      <c r="K22" t="s">
        <v>97</v>
      </c>
      <c r="L22" t="s">
        <v>98</v>
      </c>
      <c r="M22" t="s">
        <v>120</v>
      </c>
      <c r="N22">
        <v>1967</v>
      </c>
      <c r="O22" t="s">
        <v>51</v>
      </c>
      <c r="P22" t="s">
        <v>52</v>
      </c>
      <c r="Q22">
        <v>90</v>
      </c>
      <c r="R22" t="s">
        <v>64</v>
      </c>
      <c r="S22" t="s">
        <v>116</v>
      </c>
      <c r="T22" t="s">
        <v>117</v>
      </c>
      <c r="U22" t="s">
        <v>119</v>
      </c>
      <c r="V22">
        <v>68</v>
      </c>
      <c r="W22">
        <v>5500</v>
      </c>
      <c r="X22">
        <v>31</v>
      </c>
      <c r="Y22">
        <v>38</v>
      </c>
      <c r="Z22">
        <v>6229</v>
      </c>
      <c r="AA22" s="5" t="s">
        <v>10</v>
      </c>
    </row>
    <row r="23" spans="1:27" x14ac:dyDescent="0.25">
      <c r="A23">
        <v>1</v>
      </c>
      <c r="B23">
        <v>148</v>
      </c>
      <c r="C23" t="s">
        <v>115</v>
      </c>
      <c r="D23" t="s">
        <v>43</v>
      </c>
      <c r="E23" t="s">
        <v>44</v>
      </c>
      <c r="F23" t="s">
        <v>52</v>
      </c>
      <c r="G23" t="s">
        <v>2</v>
      </c>
      <c r="H23" t="s">
        <v>46</v>
      </c>
      <c r="I23" t="s">
        <v>47</v>
      </c>
      <c r="J23" s="5">
        <v>93.7</v>
      </c>
      <c r="K23" t="s">
        <v>97</v>
      </c>
      <c r="L23" t="s">
        <v>98</v>
      </c>
      <c r="M23" t="s">
        <v>120</v>
      </c>
      <c r="N23">
        <v>1989</v>
      </c>
      <c r="O23" t="s">
        <v>51</v>
      </c>
      <c r="P23" t="s">
        <v>52</v>
      </c>
      <c r="Q23">
        <v>90</v>
      </c>
      <c r="R23" t="s">
        <v>64</v>
      </c>
      <c r="S23" t="s">
        <v>116</v>
      </c>
      <c r="T23" t="s">
        <v>117</v>
      </c>
      <c r="U23" t="s">
        <v>119</v>
      </c>
      <c r="V23">
        <v>68</v>
      </c>
      <c r="W23">
        <v>5500</v>
      </c>
      <c r="X23">
        <v>31</v>
      </c>
      <c r="Y23">
        <v>38</v>
      </c>
      <c r="Z23">
        <v>6692</v>
      </c>
      <c r="AA23" s="5" t="s">
        <v>10</v>
      </c>
    </row>
    <row r="24" spans="1:27" x14ac:dyDescent="0.25">
      <c r="A24">
        <v>1</v>
      </c>
      <c r="B24">
        <v>148</v>
      </c>
      <c r="C24" t="s">
        <v>115</v>
      </c>
      <c r="D24" t="s">
        <v>43</v>
      </c>
      <c r="E24" t="s">
        <v>44</v>
      </c>
      <c r="F24" t="s">
        <v>52</v>
      </c>
      <c r="G24" t="s">
        <v>2</v>
      </c>
      <c r="H24" t="s">
        <v>46</v>
      </c>
      <c r="I24" t="s">
        <v>47</v>
      </c>
      <c r="J24" s="5">
        <v>93.7</v>
      </c>
      <c r="K24" t="s">
        <v>97</v>
      </c>
      <c r="L24" t="s">
        <v>98</v>
      </c>
      <c r="M24" t="s">
        <v>120</v>
      </c>
      <c r="N24">
        <v>1989</v>
      </c>
      <c r="O24" t="s">
        <v>51</v>
      </c>
      <c r="P24" t="s">
        <v>52</v>
      </c>
      <c r="Q24">
        <v>90</v>
      </c>
      <c r="R24" t="s">
        <v>64</v>
      </c>
      <c r="S24" t="s">
        <v>116</v>
      </c>
      <c r="T24" t="s">
        <v>117</v>
      </c>
      <c r="U24" t="s">
        <v>119</v>
      </c>
      <c r="V24">
        <v>68</v>
      </c>
      <c r="W24">
        <v>5500</v>
      </c>
      <c r="X24">
        <v>31</v>
      </c>
      <c r="Y24">
        <v>38</v>
      </c>
      <c r="Z24">
        <v>7609</v>
      </c>
      <c r="AA24" s="5" t="s">
        <v>10</v>
      </c>
    </row>
    <row r="25" spans="1:27" x14ac:dyDescent="0.25">
      <c r="A25">
        <v>1</v>
      </c>
      <c r="B25">
        <v>148</v>
      </c>
      <c r="C25" t="s">
        <v>115</v>
      </c>
      <c r="D25" t="s">
        <v>43</v>
      </c>
      <c r="E25" t="s">
        <v>94</v>
      </c>
      <c r="F25" t="s">
        <v>67</v>
      </c>
      <c r="G25" t="s">
        <v>2</v>
      </c>
      <c r="H25" t="s">
        <v>46</v>
      </c>
      <c r="I25" t="s">
        <v>47</v>
      </c>
      <c r="J25" s="5">
        <v>93.7</v>
      </c>
      <c r="K25" t="s">
        <v>97</v>
      </c>
      <c r="L25" t="s">
        <v>98</v>
      </c>
      <c r="M25" t="s">
        <v>120</v>
      </c>
      <c r="N25">
        <v>2191</v>
      </c>
      <c r="O25" t="s">
        <v>51</v>
      </c>
      <c r="P25" t="s">
        <v>52</v>
      </c>
      <c r="Q25">
        <v>98</v>
      </c>
      <c r="R25" t="s">
        <v>74</v>
      </c>
      <c r="S25" t="s">
        <v>65</v>
      </c>
      <c r="T25" t="s">
        <v>100</v>
      </c>
      <c r="U25" t="s">
        <v>101</v>
      </c>
      <c r="V25">
        <v>102</v>
      </c>
      <c r="W25">
        <v>5500</v>
      </c>
      <c r="X25">
        <v>24</v>
      </c>
      <c r="Y25">
        <v>30</v>
      </c>
      <c r="Z25">
        <v>8558</v>
      </c>
      <c r="AA25" s="5" t="s">
        <v>10</v>
      </c>
    </row>
    <row r="26" spans="1:27" x14ac:dyDescent="0.25">
      <c r="A26">
        <v>1</v>
      </c>
      <c r="B26">
        <v>101</v>
      </c>
      <c r="C26" t="s">
        <v>42</v>
      </c>
      <c r="D26" t="s">
        <v>43</v>
      </c>
      <c r="E26" t="s">
        <v>44</v>
      </c>
      <c r="F26" t="s">
        <v>45</v>
      </c>
      <c r="G26" t="s">
        <v>3</v>
      </c>
      <c r="H26" t="s">
        <v>46</v>
      </c>
      <c r="I26" t="s">
        <v>47</v>
      </c>
      <c r="J26" s="5">
        <v>93.7</v>
      </c>
      <c r="K26" t="s">
        <v>121</v>
      </c>
      <c r="L26" t="s">
        <v>122</v>
      </c>
      <c r="M26" t="s">
        <v>123</v>
      </c>
      <c r="N26">
        <v>1837</v>
      </c>
      <c r="O26" t="s">
        <v>51</v>
      </c>
      <c r="P26" t="s">
        <v>52</v>
      </c>
      <c r="Q26">
        <v>79</v>
      </c>
      <c r="R26" t="s">
        <v>53</v>
      </c>
      <c r="S26" t="s">
        <v>54</v>
      </c>
      <c r="T26" t="s">
        <v>124</v>
      </c>
      <c r="U26" t="s">
        <v>125</v>
      </c>
      <c r="V26">
        <v>60</v>
      </c>
      <c r="W26">
        <v>5500</v>
      </c>
      <c r="X26">
        <v>38</v>
      </c>
      <c r="Y26">
        <v>42</v>
      </c>
      <c r="Z26">
        <v>5399</v>
      </c>
      <c r="AA26" s="5" t="s">
        <v>10</v>
      </c>
    </row>
    <row r="27" spans="1:27" x14ac:dyDescent="0.25">
      <c r="A27">
        <v>1</v>
      </c>
      <c r="B27">
        <v>101</v>
      </c>
      <c r="C27" t="s">
        <v>42</v>
      </c>
      <c r="D27" t="s">
        <v>43</v>
      </c>
      <c r="E27" t="s">
        <v>44</v>
      </c>
      <c r="F27" t="s">
        <v>45</v>
      </c>
      <c r="G27" t="s">
        <v>3</v>
      </c>
      <c r="H27" t="s">
        <v>46</v>
      </c>
      <c r="I27" t="s">
        <v>47</v>
      </c>
      <c r="J27" s="5">
        <v>93.7</v>
      </c>
      <c r="K27" t="s">
        <v>121</v>
      </c>
      <c r="L27" t="s">
        <v>122</v>
      </c>
      <c r="M27" t="s">
        <v>123</v>
      </c>
      <c r="N27">
        <v>1940</v>
      </c>
      <c r="O27" t="s">
        <v>51</v>
      </c>
      <c r="P27" t="s">
        <v>52</v>
      </c>
      <c r="Q27">
        <v>92</v>
      </c>
      <c r="R27" t="s">
        <v>53</v>
      </c>
      <c r="S27" t="s">
        <v>54</v>
      </c>
      <c r="T27" t="s">
        <v>55</v>
      </c>
      <c r="U27" t="s">
        <v>57</v>
      </c>
      <c r="V27">
        <v>76</v>
      </c>
      <c r="W27">
        <v>6000</v>
      </c>
      <c r="X27">
        <v>30</v>
      </c>
      <c r="Y27">
        <v>34</v>
      </c>
      <c r="Z27">
        <v>6529</v>
      </c>
      <c r="AA27" s="5" t="s">
        <v>10</v>
      </c>
    </row>
    <row r="28" spans="1:27" x14ac:dyDescent="0.25">
      <c r="A28">
        <v>1</v>
      </c>
      <c r="B28">
        <v>101</v>
      </c>
      <c r="C28" t="s">
        <v>42</v>
      </c>
      <c r="D28" t="s">
        <v>43</v>
      </c>
      <c r="E28" t="s">
        <v>44</v>
      </c>
      <c r="F28" t="s">
        <v>45</v>
      </c>
      <c r="G28" t="s">
        <v>3</v>
      </c>
      <c r="H28" t="s">
        <v>46</v>
      </c>
      <c r="I28" t="s">
        <v>47</v>
      </c>
      <c r="J28" s="5">
        <v>93.7</v>
      </c>
      <c r="K28" t="s">
        <v>121</v>
      </c>
      <c r="L28" t="s">
        <v>122</v>
      </c>
      <c r="M28" t="s">
        <v>123</v>
      </c>
      <c r="N28">
        <v>1956</v>
      </c>
      <c r="O28" t="s">
        <v>51</v>
      </c>
      <c r="P28" t="s">
        <v>52</v>
      </c>
      <c r="Q28">
        <v>92</v>
      </c>
      <c r="R28" t="s">
        <v>53</v>
      </c>
      <c r="S28" t="s">
        <v>54</v>
      </c>
      <c r="T28" t="s">
        <v>55</v>
      </c>
      <c r="U28" t="s">
        <v>57</v>
      </c>
      <c r="V28">
        <v>76</v>
      </c>
      <c r="W28">
        <v>6000</v>
      </c>
      <c r="X28">
        <v>30</v>
      </c>
      <c r="Y28">
        <v>34</v>
      </c>
      <c r="Z28">
        <v>7129</v>
      </c>
      <c r="AA28" s="5" t="s">
        <v>10</v>
      </c>
    </row>
    <row r="29" spans="1:27" x14ac:dyDescent="0.25">
      <c r="A29">
        <v>2</v>
      </c>
      <c r="B29">
        <v>161</v>
      </c>
      <c r="C29" t="s">
        <v>96</v>
      </c>
      <c r="D29" t="s">
        <v>43</v>
      </c>
      <c r="E29" t="s">
        <v>44</v>
      </c>
      <c r="F29" t="s">
        <v>45</v>
      </c>
      <c r="G29" t="s">
        <v>3</v>
      </c>
      <c r="H29" t="s">
        <v>46</v>
      </c>
      <c r="I29" t="s">
        <v>47</v>
      </c>
      <c r="J29" s="5">
        <v>93.7</v>
      </c>
      <c r="K29" t="s">
        <v>97</v>
      </c>
      <c r="L29" t="s">
        <v>126</v>
      </c>
      <c r="M29" t="s">
        <v>50</v>
      </c>
      <c r="N29">
        <v>1918</v>
      </c>
      <c r="O29" t="s">
        <v>51</v>
      </c>
      <c r="P29" t="s">
        <v>52</v>
      </c>
      <c r="Q29">
        <v>92</v>
      </c>
      <c r="R29" t="s">
        <v>64</v>
      </c>
      <c r="S29" t="s">
        <v>116</v>
      </c>
      <c r="T29" t="s">
        <v>117</v>
      </c>
      <c r="U29" t="s">
        <v>119</v>
      </c>
      <c r="V29">
        <v>68</v>
      </c>
      <c r="W29">
        <v>5500</v>
      </c>
      <c r="X29">
        <v>37</v>
      </c>
      <c r="Y29">
        <v>41</v>
      </c>
      <c r="Z29">
        <v>5389</v>
      </c>
      <c r="AA29" s="5" t="s">
        <v>10</v>
      </c>
    </row>
    <row r="30" spans="1:27" x14ac:dyDescent="0.25">
      <c r="A30">
        <v>2</v>
      </c>
      <c r="B30">
        <v>161</v>
      </c>
      <c r="C30" t="s">
        <v>96</v>
      </c>
      <c r="D30" t="s">
        <v>43</v>
      </c>
      <c r="E30" t="s">
        <v>44</v>
      </c>
      <c r="F30" t="s">
        <v>45</v>
      </c>
      <c r="G30" t="s">
        <v>3</v>
      </c>
      <c r="H30" t="s">
        <v>46</v>
      </c>
      <c r="I30" t="s">
        <v>47</v>
      </c>
      <c r="J30" s="5">
        <v>93.7</v>
      </c>
      <c r="K30" t="s">
        <v>97</v>
      </c>
      <c r="L30" t="s">
        <v>126</v>
      </c>
      <c r="M30" t="s">
        <v>50</v>
      </c>
      <c r="N30">
        <v>1944</v>
      </c>
      <c r="O30" t="s">
        <v>51</v>
      </c>
      <c r="P30" t="s">
        <v>52</v>
      </c>
      <c r="Q30">
        <v>92</v>
      </c>
      <c r="R30" t="s">
        <v>64</v>
      </c>
      <c r="S30" t="s">
        <v>116</v>
      </c>
      <c r="T30" t="s">
        <v>117</v>
      </c>
      <c r="U30" t="s">
        <v>119</v>
      </c>
      <c r="V30">
        <v>68</v>
      </c>
      <c r="W30">
        <v>5500</v>
      </c>
      <c r="X30">
        <v>31</v>
      </c>
      <c r="Y30">
        <v>38</v>
      </c>
      <c r="Z30">
        <v>6189</v>
      </c>
      <c r="AA30" s="5" t="s">
        <v>10</v>
      </c>
    </row>
    <row r="31" spans="1:27" x14ac:dyDescent="0.25">
      <c r="A31">
        <v>2</v>
      </c>
      <c r="B31">
        <v>161</v>
      </c>
      <c r="C31" t="s">
        <v>96</v>
      </c>
      <c r="D31" t="s">
        <v>43</v>
      </c>
      <c r="E31" t="s">
        <v>44</v>
      </c>
      <c r="F31" t="s">
        <v>45</v>
      </c>
      <c r="G31" t="s">
        <v>3</v>
      </c>
      <c r="H31" t="s">
        <v>46</v>
      </c>
      <c r="I31" t="s">
        <v>47</v>
      </c>
      <c r="J31" s="5">
        <v>93.7</v>
      </c>
      <c r="K31" t="s">
        <v>97</v>
      </c>
      <c r="L31" t="s">
        <v>126</v>
      </c>
      <c r="M31" t="s">
        <v>50</v>
      </c>
      <c r="N31">
        <v>2004</v>
      </c>
      <c r="O31" t="s">
        <v>51</v>
      </c>
      <c r="P31" t="s">
        <v>52</v>
      </c>
      <c r="Q31">
        <v>92</v>
      </c>
      <c r="R31" t="s">
        <v>64</v>
      </c>
      <c r="S31" t="s">
        <v>116</v>
      </c>
      <c r="T31" t="s">
        <v>117</v>
      </c>
      <c r="U31" t="s">
        <v>119</v>
      </c>
      <c r="V31">
        <v>68</v>
      </c>
      <c r="W31">
        <v>5500</v>
      </c>
      <c r="X31">
        <v>31</v>
      </c>
      <c r="Y31">
        <v>38</v>
      </c>
      <c r="Z31">
        <v>6669</v>
      </c>
      <c r="AA31" s="5" t="s">
        <v>10</v>
      </c>
    </row>
    <row r="32" spans="1:27" x14ac:dyDescent="0.25">
      <c r="A32">
        <v>1</v>
      </c>
      <c r="B32">
        <v>119</v>
      </c>
      <c r="C32" t="s">
        <v>127</v>
      </c>
      <c r="D32" t="s">
        <v>43</v>
      </c>
      <c r="E32" t="s">
        <v>44</v>
      </c>
      <c r="F32" t="s">
        <v>45</v>
      </c>
      <c r="G32" t="s">
        <v>3</v>
      </c>
      <c r="H32" t="s">
        <v>46</v>
      </c>
      <c r="I32" t="s">
        <v>47</v>
      </c>
      <c r="J32" s="5">
        <v>93.7</v>
      </c>
      <c r="K32" t="s">
        <v>97</v>
      </c>
      <c r="L32" t="s">
        <v>98</v>
      </c>
      <c r="M32" t="s">
        <v>50</v>
      </c>
      <c r="N32">
        <v>1918</v>
      </c>
      <c r="O32" t="s">
        <v>51</v>
      </c>
      <c r="P32" t="s">
        <v>52</v>
      </c>
      <c r="Q32">
        <v>90</v>
      </c>
      <c r="R32" t="s">
        <v>64</v>
      </c>
      <c r="S32" t="s">
        <v>116</v>
      </c>
      <c r="T32" t="s">
        <v>117</v>
      </c>
      <c r="U32" t="s">
        <v>119</v>
      </c>
      <c r="V32">
        <v>68</v>
      </c>
      <c r="W32">
        <v>5500</v>
      </c>
      <c r="X32">
        <v>37</v>
      </c>
      <c r="Y32">
        <v>41</v>
      </c>
      <c r="Z32">
        <v>5572</v>
      </c>
      <c r="AA32" s="5" t="s">
        <v>10</v>
      </c>
    </row>
    <row r="33" spans="1:27" x14ac:dyDescent="0.25">
      <c r="A33">
        <v>1</v>
      </c>
      <c r="B33">
        <v>119</v>
      </c>
      <c r="C33" t="s">
        <v>127</v>
      </c>
      <c r="D33" t="s">
        <v>43</v>
      </c>
      <c r="E33" t="s">
        <v>94</v>
      </c>
      <c r="F33" t="s">
        <v>45</v>
      </c>
      <c r="G33" t="s">
        <v>3</v>
      </c>
      <c r="H33" t="s">
        <v>46</v>
      </c>
      <c r="I33" t="s">
        <v>47</v>
      </c>
      <c r="J33" s="5">
        <v>93.7</v>
      </c>
      <c r="K33" t="s">
        <v>97</v>
      </c>
      <c r="L33" t="s">
        <v>98</v>
      </c>
      <c r="M33" t="s">
        <v>50</v>
      </c>
      <c r="N33">
        <v>2128</v>
      </c>
      <c r="O33" t="s">
        <v>51</v>
      </c>
      <c r="P33" t="s">
        <v>52</v>
      </c>
      <c r="Q33">
        <v>98</v>
      </c>
      <c r="R33" t="s">
        <v>99</v>
      </c>
      <c r="S33" t="s">
        <v>65</v>
      </c>
      <c r="T33" t="s">
        <v>100</v>
      </c>
      <c r="U33" t="s">
        <v>101</v>
      </c>
      <c r="V33">
        <v>102</v>
      </c>
      <c r="W33">
        <v>5500</v>
      </c>
      <c r="X33">
        <v>24</v>
      </c>
      <c r="Y33">
        <v>30</v>
      </c>
      <c r="Z33">
        <v>7957</v>
      </c>
      <c r="AA33" s="5" t="s">
        <v>10</v>
      </c>
    </row>
    <row r="34" spans="1:27" x14ac:dyDescent="0.25">
      <c r="A34">
        <v>1</v>
      </c>
      <c r="B34">
        <v>154</v>
      </c>
      <c r="C34" t="s">
        <v>127</v>
      </c>
      <c r="D34" t="s">
        <v>43</v>
      </c>
      <c r="E34" t="s">
        <v>44</v>
      </c>
      <c r="F34" t="s">
        <v>52</v>
      </c>
      <c r="G34" t="s">
        <v>3</v>
      </c>
      <c r="H34" t="s">
        <v>46</v>
      </c>
      <c r="I34" t="s">
        <v>47</v>
      </c>
      <c r="J34" s="5">
        <v>93.7</v>
      </c>
      <c r="K34" t="s">
        <v>97</v>
      </c>
      <c r="L34" t="s">
        <v>98</v>
      </c>
      <c r="M34" t="s">
        <v>120</v>
      </c>
      <c r="N34">
        <v>1967</v>
      </c>
      <c r="O34" t="s">
        <v>51</v>
      </c>
      <c r="P34" t="s">
        <v>52</v>
      </c>
      <c r="Q34">
        <v>90</v>
      </c>
      <c r="R34" t="s">
        <v>64</v>
      </c>
      <c r="S34" t="s">
        <v>116</v>
      </c>
      <c r="T34" t="s">
        <v>117</v>
      </c>
      <c r="U34" t="s">
        <v>119</v>
      </c>
      <c r="V34">
        <v>68</v>
      </c>
      <c r="W34">
        <v>5500</v>
      </c>
      <c r="X34">
        <v>31</v>
      </c>
      <c r="Y34">
        <v>38</v>
      </c>
      <c r="Z34">
        <v>6229</v>
      </c>
      <c r="AA34" s="5" t="s">
        <v>10</v>
      </c>
    </row>
    <row r="35" spans="1:27" x14ac:dyDescent="0.25">
      <c r="A35">
        <v>1</v>
      </c>
      <c r="B35">
        <v>154</v>
      </c>
      <c r="C35" t="s">
        <v>127</v>
      </c>
      <c r="D35" t="s">
        <v>43</v>
      </c>
      <c r="E35" t="s">
        <v>44</v>
      </c>
      <c r="F35" t="s">
        <v>52</v>
      </c>
      <c r="G35" t="s">
        <v>2</v>
      </c>
      <c r="H35" t="s">
        <v>46</v>
      </c>
      <c r="I35" t="s">
        <v>47</v>
      </c>
      <c r="J35" s="5">
        <v>93.7</v>
      </c>
      <c r="K35" t="s">
        <v>128</v>
      </c>
      <c r="L35" t="s">
        <v>98</v>
      </c>
      <c r="M35" t="s">
        <v>50</v>
      </c>
      <c r="N35">
        <v>1989</v>
      </c>
      <c r="O35" t="s">
        <v>51</v>
      </c>
      <c r="P35" t="s">
        <v>52</v>
      </c>
      <c r="Q35">
        <v>90</v>
      </c>
      <c r="R35" t="s">
        <v>64</v>
      </c>
      <c r="S35" t="s">
        <v>116</v>
      </c>
      <c r="T35" t="s">
        <v>117</v>
      </c>
      <c r="U35" t="s">
        <v>119</v>
      </c>
      <c r="V35">
        <v>68</v>
      </c>
      <c r="W35">
        <v>5500</v>
      </c>
      <c r="X35">
        <v>31</v>
      </c>
      <c r="Y35">
        <v>38</v>
      </c>
      <c r="Z35">
        <v>6692</v>
      </c>
      <c r="AA35" s="5" t="s">
        <v>10</v>
      </c>
    </row>
    <row r="36" spans="1:27" x14ac:dyDescent="0.25">
      <c r="A36">
        <v>1</v>
      </c>
      <c r="B36">
        <v>154</v>
      </c>
      <c r="C36" t="s">
        <v>127</v>
      </c>
      <c r="D36" t="s">
        <v>43</v>
      </c>
      <c r="E36" t="s">
        <v>44</v>
      </c>
      <c r="F36" t="s">
        <v>52</v>
      </c>
      <c r="G36" t="s">
        <v>2</v>
      </c>
      <c r="H36" t="s">
        <v>46</v>
      </c>
      <c r="I36" t="s">
        <v>47</v>
      </c>
      <c r="J36" s="5">
        <v>93.7</v>
      </c>
      <c r="K36" t="s">
        <v>128</v>
      </c>
      <c r="L36" t="s">
        <v>98</v>
      </c>
      <c r="M36" t="s">
        <v>50</v>
      </c>
      <c r="N36">
        <v>2191</v>
      </c>
      <c r="O36" t="s">
        <v>51</v>
      </c>
      <c r="P36" t="s">
        <v>52</v>
      </c>
      <c r="Q36">
        <v>98</v>
      </c>
      <c r="R36" t="s">
        <v>64</v>
      </c>
      <c r="S36" t="s">
        <v>116</v>
      </c>
      <c r="T36" t="s">
        <v>117</v>
      </c>
      <c r="U36" t="s">
        <v>119</v>
      </c>
      <c r="V36">
        <v>68</v>
      </c>
      <c r="W36">
        <v>5500</v>
      </c>
      <c r="X36">
        <v>31</v>
      </c>
      <c r="Y36">
        <v>38</v>
      </c>
      <c r="Z36">
        <v>7609</v>
      </c>
      <c r="AA36" s="5" t="s">
        <v>10</v>
      </c>
    </row>
    <row r="37" spans="1:27" x14ac:dyDescent="0.25">
      <c r="A37">
        <v>2</v>
      </c>
      <c r="B37">
        <v>83</v>
      </c>
      <c r="C37" t="s">
        <v>109</v>
      </c>
      <c r="D37" t="s">
        <v>43</v>
      </c>
      <c r="E37" t="s">
        <v>44</v>
      </c>
      <c r="F37" t="s">
        <v>45</v>
      </c>
      <c r="G37" t="s">
        <v>3</v>
      </c>
      <c r="H37" t="s">
        <v>46</v>
      </c>
      <c r="I37" t="s">
        <v>47</v>
      </c>
      <c r="J37" s="5">
        <v>93.7</v>
      </c>
      <c r="K37" t="s">
        <v>129</v>
      </c>
      <c r="L37" t="s">
        <v>130</v>
      </c>
      <c r="M37" t="s">
        <v>131</v>
      </c>
      <c r="N37">
        <v>2050</v>
      </c>
      <c r="O37" t="s">
        <v>83</v>
      </c>
      <c r="P37" t="s">
        <v>52</v>
      </c>
      <c r="Q37">
        <v>97</v>
      </c>
      <c r="R37" t="s">
        <v>64</v>
      </c>
      <c r="S37" t="s">
        <v>112</v>
      </c>
      <c r="T37" t="s">
        <v>132</v>
      </c>
      <c r="U37" t="s">
        <v>77</v>
      </c>
      <c r="V37">
        <v>69</v>
      </c>
      <c r="W37">
        <v>4900</v>
      </c>
      <c r="X37">
        <v>31</v>
      </c>
      <c r="Y37">
        <v>36</v>
      </c>
      <c r="Z37">
        <v>5118</v>
      </c>
      <c r="AA37" s="5" t="s">
        <v>10</v>
      </c>
    </row>
    <row r="38" spans="1:27" x14ac:dyDescent="0.25">
      <c r="A38">
        <v>2</v>
      </c>
      <c r="B38">
        <v>83</v>
      </c>
      <c r="C38" t="s">
        <v>109</v>
      </c>
      <c r="D38" t="s">
        <v>43</v>
      </c>
      <c r="E38" t="s">
        <v>44</v>
      </c>
      <c r="F38" t="s">
        <v>45</v>
      </c>
      <c r="G38" t="s">
        <v>3</v>
      </c>
      <c r="H38" t="s">
        <v>46</v>
      </c>
      <c r="I38" t="s">
        <v>47</v>
      </c>
      <c r="J38" s="5">
        <v>93.7</v>
      </c>
      <c r="K38" t="s">
        <v>133</v>
      </c>
      <c r="L38" t="s">
        <v>134</v>
      </c>
      <c r="M38" t="s">
        <v>131</v>
      </c>
      <c r="N38">
        <v>2120</v>
      </c>
      <c r="O38" t="s">
        <v>83</v>
      </c>
      <c r="P38" t="s">
        <v>52</v>
      </c>
      <c r="Q38">
        <v>108</v>
      </c>
      <c r="R38" t="s">
        <v>64</v>
      </c>
      <c r="S38" t="s">
        <v>112</v>
      </c>
      <c r="T38" t="s">
        <v>113</v>
      </c>
      <c r="U38" t="s">
        <v>114</v>
      </c>
      <c r="V38">
        <v>73</v>
      </c>
      <c r="W38">
        <v>4400</v>
      </c>
      <c r="X38">
        <v>26</v>
      </c>
      <c r="Y38">
        <v>31</v>
      </c>
      <c r="Z38">
        <v>7053</v>
      </c>
      <c r="AA38" s="5" t="s">
        <v>10</v>
      </c>
    </row>
    <row r="39" spans="1:27" x14ac:dyDescent="0.25">
      <c r="A39">
        <v>0</v>
      </c>
      <c r="B39" t="s">
        <v>67</v>
      </c>
      <c r="C39" t="s">
        <v>135</v>
      </c>
      <c r="D39" t="s">
        <v>43</v>
      </c>
      <c r="E39" t="s">
        <v>44</v>
      </c>
      <c r="F39" t="s">
        <v>52</v>
      </c>
      <c r="G39" t="s">
        <v>2</v>
      </c>
      <c r="H39" t="s">
        <v>69</v>
      </c>
      <c r="I39" t="s">
        <v>47</v>
      </c>
      <c r="J39" s="5">
        <v>94.3</v>
      </c>
      <c r="K39" t="s">
        <v>88</v>
      </c>
      <c r="L39" t="s">
        <v>136</v>
      </c>
      <c r="M39" t="s">
        <v>137</v>
      </c>
      <c r="N39">
        <v>2337</v>
      </c>
      <c r="O39" t="s">
        <v>51</v>
      </c>
      <c r="P39" t="s">
        <v>52</v>
      </c>
      <c r="Q39">
        <v>111</v>
      </c>
      <c r="R39" t="s">
        <v>64</v>
      </c>
      <c r="S39" t="s">
        <v>138</v>
      </c>
      <c r="T39" t="s">
        <v>117</v>
      </c>
      <c r="U39" t="s">
        <v>139</v>
      </c>
      <c r="V39">
        <v>78</v>
      </c>
      <c r="W39">
        <v>4800</v>
      </c>
      <c r="X39">
        <v>24</v>
      </c>
      <c r="Y39">
        <v>29</v>
      </c>
      <c r="Z39">
        <v>6785</v>
      </c>
      <c r="AA39" s="5" t="s">
        <v>10</v>
      </c>
    </row>
    <row r="40" spans="1:27" x14ac:dyDescent="0.25">
      <c r="A40">
        <v>1</v>
      </c>
      <c r="B40" t="s">
        <v>67</v>
      </c>
      <c r="C40" t="s">
        <v>68</v>
      </c>
      <c r="D40" t="s">
        <v>43</v>
      </c>
      <c r="E40" t="s">
        <v>44</v>
      </c>
      <c r="F40" t="s">
        <v>45</v>
      </c>
      <c r="G40" t="s">
        <v>3</v>
      </c>
      <c r="H40" t="s">
        <v>69</v>
      </c>
      <c r="I40" t="s">
        <v>47</v>
      </c>
      <c r="J40" s="5">
        <v>94.5</v>
      </c>
      <c r="K40" t="s">
        <v>140</v>
      </c>
      <c r="L40" t="s">
        <v>141</v>
      </c>
      <c r="M40" t="s">
        <v>142</v>
      </c>
      <c r="N40">
        <v>2823</v>
      </c>
      <c r="O40" t="s">
        <v>91</v>
      </c>
      <c r="P40" t="s">
        <v>84</v>
      </c>
      <c r="Q40">
        <v>152</v>
      </c>
      <c r="R40" t="s">
        <v>74</v>
      </c>
      <c r="S40" t="s">
        <v>76</v>
      </c>
      <c r="T40" t="s">
        <v>75</v>
      </c>
      <c r="U40" t="s">
        <v>77</v>
      </c>
      <c r="V40">
        <v>154</v>
      </c>
      <c r="W40">
        <v>5000</v>
      </c>
      <c r="X40">
        <v>19</v>
      </c>
      <c r="Y40">
        <v>26</v>
      </c>
      <c r="Z40">
        <v>16500</v>
      </c>
      <c r="AA40" s="5" t="s">
        <v>10</v>
      </c>
    </row>
    <row r="41" spans="1:27" x14ac:dyDescent="0.25">
      <c r="A41">
        <v>1</v>
      </c>
      <c r="B41">
        <v>98</v>
      </c>
      <c r="C41" t="s">
        <v>58</v>
      </c>
      <c r="D41" t="s">
        <v>43</v>
      </c>
      <c r="E41" t="s">
        <v>44</v>
      </c>
      <c r="F41" t="s">
        <v>45</v>
      </c>
      <c r="G41" t="s">
        <v>3</v>
      </c>
      <c r="H41" t="s">
        <v>46</v>
      </c>
      <c r="I41" t="s">
        <v>47</v>
      </c>
      <c r="J41" s="5">
        <v>94.5</v>
      </c>
      <c r="K41" t="s">
        <v>143</v>
      </c>
      <c r="L41" t="s">
        <v>134</v>
      </c>
      <c r="M41" t="s">
        <v>144</v>
      </c>
      <c r="N41">
        <v>1874</v>
      </c>
      <c r="O41" t="s">
        <v>51</v>
      </c>
      <c r="P41" t="s">
        <v>52</v>
      </c>
      <c r="Q41">
        <v>90</v>
      </c>
      <c r="R41" t="s">
        <v>64</v>
      </c>
      <c r="S41" t="s">
        <v>65</v>
      </c>
      <c r="T41" t="s">
        <v>145</v>
      </c>
      <c r="U41" t="s">
        <v>56</v>
      </c>
      <c r="V41">
        <v>70</v>
      </c>
      <c r="W41">
        <v>5400</v>
      </c>
      <c r="X41">
        <v>38</v>
      </c>
      <c r="Y41">
        <v>43</v>
      </c>
      <c r="Z41">
        <v>6295</v>
      </c>
      <c r="AA41" s="5" t="s">
        <v>10</v>
      </c>
    </row>
    <row r="42" spans="1:27" x14ac:dyDescent="0.25">
      <c r="A42">
        <v>0</v>
      </c>
      <c r="B42">
        <v>81</v>
      </c>
      <c r="C42" t="s">
        <v>58</v>
      </c>
      <c r="D42" t="s">
        <v>43</v>
      </c>
      <c r="E42" t="s">
        <v>44</v>
      </c>
      <c r="F42" t="s">
        <v>52</v>
      </c>
      <c r="G42" t="s">
        <v>2</v>
      </c>
      <c r="H42" t="s">
        <v>46</v>
      </c>
      <c r="I42" t="s">
        <v>47</v>
      </c>
      <c r="J42" s="5">
        <v>94.5</v>
      </c>
      <c r="K42" t="s">
        <v>146</v>
      </c>
      <c r="L42" t="s">
        <v>134</v>
      </c>
      <c r="M42" t="s">
        <v>144</v>
      </c>
      <c r="N42">
        <v>1909</v>
      </c>
      <c r="O42" t="s">
        <v>51</v>
      </c>
      <c r="P42" t="s">
        <v>52</v>
      </c>
      <c r="Q42">
        <v>90</v>
      </c>
      <c r="R42" t="s">
        <v>64</v>
      </c>
      <c r="S42" t="s">
        <v>65</v>
      </c>
      <c r="T42" t="s">
        <v>145</v>
      </c>
      <c r="U42" t="s">
        <v>56</v>
      </c>
      <c r="V42">
        <v>70</v>
      </c>
      <c r="W42">
        <v>5400</v>
      </c>
      <c r="X42">
        <v>38</v>
      </c>
      <c r="Y42">
        <v>43</v>
      </c>
      <c r="Z42">
        <v>6575</v>
      </c>
      <c r="AA42" s="5" t="s">
        <v>10</v>
      </c>
    </row>
    <row r="43" spans="1:27" x14ac:dyDescent="0.25">
      <c r="A43">
        <v>1</v>
      </c>
      <c r="B43" t="s">
        <v>67</v>
      </c>
      <c r="C43" t="s">
        <v>135</v>
      </c>
      <c r="D43" t="s">
        <v>43</v>
      </c>
      <c r="E43" t="s">
        <v>44</v>
      </c>
      <c r="F43" t="s">
        <v>45</v>
      </c>
      <c r="G43" t="s">
        <v>2</v>
      </c>
      <c r="H43" t="s">
        <v>46</v>
      </c>
      <c r="I43" t="s">
        <v>47</v>
      </c>
      <c r="J43" s="5">
        <v>94.5</v>
      </c>
      <c r="K43" t="s">
        <v>143</v>
      </c>
      <c r="L43" t="s">
        <v>134</v>
      </c>
      <c r="M43" t="s">
        <v>144</v>
      </c>
      <c r="N43">
        <v>1874</v>
      </c>
      <c r="O43" t="s">
        <v>51</v>
      </c>
      <c r="P43" t="s">
        <v>52</v>
      </c>
      <c r="Q43">
        <v>90</v>
      </c>
      <c r="R43" t="s">
        <v>64</v>
      </c>
      <c r="S43" t="s">
        <v>65</v>
      </c>
      <c r="T43" t="s">
        <v>145</v>
      </c>
      <c r="U43" t="s">
        <v>56</v>
      </c>
      <c r="V43">
        <v>70</v>
      </c>
      <c r="W43">
        <v>5400</v>
      </c>
      <c r="X43">
        <v>38</v>
      </c>
      <c r="Y43">
        <v>43</v>
      </c>
      <c r="Z43" t="s">
        <v>67</v>
      </c>
      <c r="AA43" s="5" t="s">
        <v>10</v>
      </c>
    </row>
    <row r="44" spans="1:27" x14ac:dyDescent="0.25">
      <c r="A44">
        <v>0</v>
      </c>
      <c r="B44" t="s">
        <v>67</v>
      </c>
      <c r="C44" t="s">
        <v>135</v>
      </c>
      <c r="D44" t="s">
        <v>43</v>
      </c>
      <c r="E44" t="s">
        <v>44</v>
      </c>
      <c r="F44" t="s">
        <v>52</v>
      </c>
      <c r="G44" t="s">
        <v>2</v>
      </c>
      <c r="H44" t="s">
        <v>46</v>
      </c>
      <c r="I44" t="s">
        <v>47</v>
      </c>
      <c r="J44" s="5">
        <v>94.5</v>
      </c>
      <c r="K44" t="s">
        <v>143</v>
      </c>
      <c r="L44" t="s">
        <v>134</v>
      </c>
      <c r="M44" t="s">
        <v>144</v>
      </c>
      <c r="N44">
        <v>1909</v>
      </c>
      <c r="O44" t="s">
        <v>51</v>
      </c>
      <c r="P44" t="s">
        <v>52</v>
      </c>
      <c r="Q44">
        <v>90</v>
      </c>
      <c r="R44" t="s">
        <v>64</v>
      </c>
      <c r="S44" t="s">
        <v>65</v>
      </c>
      <c r="T44" t="s">
        <v>145</v>
      </c>
      <c r="U44" t="s">
        <v>56</v>
      </c>
      <c r="V44">
        <v>70</v>
      </c>
      <c r="W44">
        <v>5400</v>
      </c>
      <c r="X44">
        <v>38</v>
      </c>
      <c r="Y44">
        <v>43</v>
      </c>
      <c r="Z44" t="s">
        <v>67</v>
      </c>
      <c r="AA44" s="5" t="s">
        <v>10</v>
      </c>
    </row>
    <row r="45" spans="1:27" x14ac:dyDescent="0.25">
      <c r="A45">
        <v>1</v>
      </c>
      <c r="B45">
        <v>128</v>
      </c>
      <c r="C45" t="s">
        <v>87</v>
      </c>
      <c r="D45" t="s">
        <v>43</v>
      </c>
      <c r="E45" t="s">
        <v>44</v>
      </c>
      <c r="F45" t="s">
        <v>45</v>
      </c>
      <c r="G45" t="s">
        <v>2</v>
      </c>
      <c r="H45" t="s">
        <v>46</v>
      </c>
      <c r="I45" t="s">
        <v>47</v>
      </c>
      <c r="J45" s="5">
        <v>94.5</v>
      </c>
      <c r="K45" t="s">
        <v>147</v>
      </c>
      <c r="L45" t="s">
        <v>98</v>
      </c>
      <c r="M45" t="s">
        <v>148</v>
      </c>
      <c r="N45">
        <v>1889</v>
      </c>
      <c r="O45" t="s">
        <v>51</v>
      </c>
      <c r="P45" t="s">
        <v>52</v>
      </c>
      <c r="Q45">
        <v>97</v>
      </c>
      <c r="R45" t="s">
        <v>64</v>
      </c>
      <c r="S45" t="s">
        <v>106</v>
      </c>
      <c r="T45" t="s">
        <v>149</v>
      </c>
      <c r="U45" t="s">
        <v>119</v>
      </c>
      <c r="V45">
        <v>69</v>
      </c>
      <c r="W45">
        <v>5200</v>
      </c>
      <c r="X45">
        <v>31</v>
      </c>
      <c r="Y45">
        <v>37</v>
      </c>
      <c r="Z45">
        <v>5499</v>
      </c>
      <c r="AA45" s="5" t="s">
        <v>10</v>
      </c>
    </row>
    <row r="46" spans="1:27" x14ac:dyDescent="0.25">
      <c r="A46">
        <v>1</v>
      </c>
      <c r="B46">
        <v>128</v>
      </c>
      <c r="C46" t="s">
        <v>87</v>
      </c>
      <c r="D46" t="s">
        <v>150</v>
      </c>
      <c r="E46" t="s">
        <v>44</v>
      </c>
      <c r="F46" t="s">
        <v>45</v>
      </c>
      <c r="G46" t="s">
        <v>2</v>
      </c>
      <c r="H46" t="s">
        <v>46</v>
      </c>
      <c r="I46" t="s">
        <v>47</v>
      </c>
      <c r="J46" s="5">
        <v>94.5</v>
      </c>
      <c r="K46" t="s">
        <v>147</v>
      </c>
      <c r="L46" t="s">
        <v>98</v>
      </c>
      <c r="M46" t="s">
        <v>148</v>
      </c>
      <c r="N46">
        <v>2017</v>
      </c>
      <c r="O46" t="s">
        <v>51</v>
      </c>
      <c r="P46" t="s">
        <v>52</v>
      </c>
      <c r="Q46">
        <v>103</v>
      </c>
      <c r="R46" t="s">
        <v>151</v>
      </c>
      <c r="S46" t="s">
        <v>152</v>
      </c>
      <c r="T46" t="s">
        <v>75</v>
      </c>
      <c r="U46" t="s">
        <v>153</v>
      </c>
      <c r="V46">
        <v>55</v>
      </c>
      <c r="W46">
        <v>4800</v>
      </c>
      <c r="X46">
        <v>45</v>
      </c>
      <c r="Y46">
        <v>50</v>
      </c>
      <c r="Z46">
        <v>7099</v>
      </c>
      <c r="AA46" s="5" t="s">
        <v>10</v>
      </c>
    </row>
    <row r="47" spans="1:27" x14ac:dyDescent="0.25">
      <c r="A47">
        <v>1</v>
      </c>
      <c r="B47">
        <v>128</v>
      </c>
      <c r="C47" t="s">
        <v>87</v>
      </c>
      <c r="D47" t="s">
        <v>43</v>
      </c>
      <c r="E47" t="s">
        <v>44</v>
      </c>
      <c r="F47" t="s">
        <v>45</v>
      </c>
      <c r="G47" t="s">
        <v>2</v>
      </c>
      <c r="H47" t="s">
        <v>46</v>
      </c>
      <c r="I47" t="s">
        <v>47</v>
      </c>
      <c r="J47" s="5">
        <v>94.5</v>
      </c>
      <c r="K47" t="s">
        <v>147</v>
      </c>
      <c r="L47" t="s">
        <v>98</v>
      </c>
      <c r="M47" t="s">
        <v>148</v>
      </c>
      <c r="N47">
        <v>1918</v>
      </c>
      <c r="O47" t="s">
        <v>51</v>
      </c>
      <c r="P47" t="s">
        <v>52</v>
      </c>
      <c r="Q47">
        <v>97</v>
      </c>
      <c r="R47" t="s">
        <v>64</v>
      </c>
      <c r="S47" t="s">
        <v>106</v>
      </c>
      <c r="T47" t="s">
        <v>149</v>
      </c>
      <c r="U47" t="s">
        <v>119</v>
      </c>
      <c r="V47">
        <v>69</v>
      </c>
      <c r="W47">
        <v>5200</v>
      </c>
      <c r="X47">
        <v>31</v>
      </c>
      <c r="Y47">
        <v>37</v>
      </c>
      <c r="Z47">
        <v>6649</v>
      </c>
      <c r="AA47" s="5" t="s">
        <v>10</v>
      </c>
    </row>
    <row r="48" spans="1:27" x14ac:dyDescent="0.25">
      <c r="A48">
        <v>1</v>
      </c>
      <c r="B48">
        <v>122</v>
      </c>
      <c r="C48" t="s">
        <v>87</v>
      </c>
      <c r="D48" t="s">
        <v>43</v>
      </c>
      <c r="E48" t="s">
        <v>44</v>
      </c>
      <c r="F48" t="s">
        <v>52</v>
      </c>
      <c r="G48" t="s">
        <v>2</v>
      </c>
      <c r="H48" t="s">
        <v>46</v>
      </c>
      <c r="I48" t="s">
        <v>47</v>
      </c>
      <c r="J48" s="5">
        <v>94.5</v>
      </c>
      <c r="K48" t="s">
        <v>147</v>
      </c>
      <c r="L48" t="s">
        <v>98</v>
      </c>
      <c r="M48" t="s">
        <v>148</v>
      </c>
      <c r="N48">
        <v>1938</v>
      </c>
      <c r="O48" t="s">
        <v>51</v>
      </c>
      <c r="P48" t="s">
        <v>52</v>
      </c>
      <c r="Q48">
        <v>97</v>
      </c>
      <c r="R48" t="s">
        <v>64</v>
      </c>
      <c r="S48" t="s">
        <v>106</v>
      </c>
      <c r="T48" t="s">
        <v>149</v>
      </c>
      <c r="U48" t="s">
        <v>119</v>
      </c>
      <c r="V48">
        <v>69</v>
      </c>
      <c r="W48">
        <v>5200</v>
      </c>
      <c r="X48">
        <v>31</v>
      </c>
      <c r="Y48">
        <v>37</v>
      </c>
      <c r="Z48">
        <v>6849</v>
      </c>
      <c r="AA48" s="5" t="s">
        <v>10</v>
      </c>
    </row>
    <row r="49" spans="1:27" x14ac:dyDescent="0.25">
      <c r="A49">
        <v>1</v>
      </c>
      <c r="B49">
        <v>103</v>
      </c>
      <c r="C49" t="s">
        <v>87</v>
      </c>
      <c r="D49" t="s">
        <v>43</v>
      </c>
      <c r="E49" t="s">
        <v>44</v>
      </c>
      <c r="F49" t="s">
        <v>52</v>
      </c>
      <c r="G49" t="s">
        <v>4</v>
      </c>
      <c r="H49" t="s">
        <v>46</v>
      </c>
      <c r="I49" t="s">
        <v>47</v>
      </c>
      <c r="J49" s="5">
        <v>94.5</v>
      </c>
      <c r="K49" t="s">
        <v>154</v>
      </c>
      <c r="L49" t="s">
        <v>98</v>
      </c>
      <c r="M49" t="s">
        <v>137</v>
      </c>
      <c r="N49">
        <v>2024</v>
      </c>
      <c r="O49" t="s">
        <v>51</v>
      </c>
      <c r="P49" t="s">
        <v>52</v>
      </c>
      <c r="Q49">
        <v>97</v>
      </c>
      <c r="R49" t="s">
        <v>64</v>
      </c>
      <c r="S49" t="s">
        <v>106</v>
      </c>
      <c r="T49" t="s">
        <v>149</v>
      </c>
      <c r="U49" t="s">
        <v>119</v>
      </c>
      <c r="V49">
        <v>69</v>
      </c>
      <c r="W49">
        <v>5200</v>
      </c>
      <c r="X49">
        <v>31</v>
      </c>
      <c r="Y49">
        <v>37</v>
      </c>
      <c r="Z49">
        <v>7349</v>
      </c>
      <c r="AA49" s="5" t="s">
        <v>10</v>
      </c>
    </row>
    <row r="50" spans="1:27" x14ac:dyDescent="0.25">
      <c r="A50">
        <v>1</v>
      </c>
      <c r="B50">
        <v>128</v>
      </c>
      <c r="C50" t="s">
        <v>87</v>
      </c>
      <c r="D50" t="s">
        <v>43</v>
      </c>
      <c r="E50" t="s">
        <v>44</v>
      </c>
      <c r="F50" t="s">
        <v>45</v>
      </c>
      <c r="G50" t="s">
        <v>2</v>
      </c>
      <c r="H50" t="s">
        <v>46</v>
      </c>
      <c r="I50" t="s">
        <v>47</v>
      </c>
      <c r="J50" s="5">
        <v>94.5</v>
      </c>
      <c r="K50" t="s">
        <v>147</v>
      </c>
      <c r="L50" t="s">
        <v>98</v>
      </c>
      <c r="M50" t="s">
        <v>148</v>
      </c>
      <c r="N50">
        <v>1951</v>
      </c>
      <c r="O50" t="s">
        <v>51</v>
      </c>
      <c r="P50" t="s">
        <v>52</v>
      </c>
      <c r="Q50">
        <v>97</v>
      </c>
      <c r="R50" t="s">
        <v>64</v>
      </c>
      <c r="S50" t="s">
        <v>106</v>
      </c>
      <c r="T50" t="s">
        <v>149</v>
      </c>
      <c r="U50" t="s">
        <v>119</v>
      </c>
      <c r="V50">
        <v>69</v>
      </c>
      <c r="W50">
        <v>5200</v>
      </c>
      <c r="X50">
        <v>31</v>
      </c>
      <c r="Y50">
        <v>37</v>
      </c>
      <c r="Z50">
        <v>7299</v>
      </c>
      <c r="AA50" s="5" t="s">
        <v>10</v>
      </c>
    </row>
    <row r="51" spans="1:27" x14ac:dyDescent="0.25">
      <c r="A51">
        <v>1</v>
      </c>
      <c r="B51">
        <v>128</v>
      </c>
      <c r="C51" t="s">
        <v>87</v>
      </c>
      <c r="D51" t="s">
        <v>43</v>
      </c>
      <c r="E51" t="s">
        <v>44</v>
      </c>
      <c r="F51" t="s">
        <v>45</v>
      </c>
      <c r="G51" t="s">
        <v>3</v>
      </c>
      <c r="H51" t="s">
        <v>46</v>
      </c>
      <c r="I51" t="s">
        <v>47</v>
      </c>
      <c r="J51" s="5">
        <v>94.5</v>
      </c>
      <c r="K51" t="s">
        <v>155</v>
      </c>
      <c r="L51" t="s">
        <v>98</v>
      </c>
      <c r="M51" t="s">
        <v>156</v>
      </c>
      <c r="N51">
        <v>2028</v>
      </c>
      <c r="O51" t="s">
        <v>51</v>
      </c>
      <c r="P51" t="s">
        <v>52</v>
      </c>
      <c r="Q51">
        <v>97</v>
      </c>
      <c r="R51" t="s">
        <v>64</v>
      </c>
      <c r="S51" t="s">
        <v>106</v>
      </c>
      <c r="T51" t="s">
        <v>149</v>
      </c>
      <c r="U51" t="s">
        <v>119</v>
      </c>
      <c r="V51">
        <v>69</v>
      </c>
      <c r="W51">
        <v>5200</v>
      </c>
      <c r="X51">
        <v>31</v>
      </c>
      <c r="Y51">
        <v>37</v>
      </c>
      <c r="Z51">
        <v>7799</v>
      </c>
      <c r="AA51" s="5" t="s">
        <v>10</v>
      </c>
    </row>
    <row r="52" spans="1:27" x14ac:dyDescent="0.25">
      <c r="A52">
        <v>1</v>
      </c>
      <c r="B52">
        <v>122</v>
      </c>
      <c r="C52" t="s">
        <v>87</v>
      </c>
      <c r="D52" t="s">
        <v>43</v>
      </c>
      <c r="E52" t="s">
        <v>44</v>
      </c>
      <c r="F52" t="s">
        <v>52</v>
      </c>
      <c r="G52" t="s">
        <v>2</v>
      </c>
      <c r="H52" t="s">
        <v>46</v>
      </c>
      <c r="I52" t="s">
        <v>47</v>
      </c>
      <c r="J52" s="5">
        <v>94.5</v>
      </c>
      <c r="K52" t="s">
        <v>147</v>
      </c>
      <c r="L52" t="s">
        <v>98</v>
      </c>
      <c r="M52" t="s">
        <v>148</v>
      </c>
      <c r="N52">
        <v>1971</v>
      </c>
      <c r="O52" t="s">
        <v>51</v>
      </c>
      <c r="P52" t="s">
        <v>52</v>
      </c>
      <c r="Q52">
        <v>97</v>
      </c>
      <c r="R52" t="s">
        <v>64</v>
      </c>
      <c r="S52" t="s">
        <v>106</v>
      </c>
      <c r="T52" t="s">
        <v>149</v>
      </c>
      <c r="U52" t="s">
        <v>119</v>
      </c>
      <c r="V52">
        <v>69</v>
      </c>
      <c r="W52">
        <v>5200</v>
      </c>
      <c r="X52">
        <v>31</v>
      </c>
      <c r="Y52">
        <v>37</v>
      </c>
      <c r="Z52">
        <v>7499</v>
      </c>
      <c r="AA52" s="5" t="s">
        <v>10</v>
      </c>
    </row>
    <row r="53" spans="1:27" x14ac:dyDescent="0.25">
      <c r="A53">
        <v>1</v>
      </c>
      <c r="B53">
        <v>103</v>
      </c>
      <c r="C53" t="s">
        <v>87</v>
      </c>
      <c r="D53" t="s">
        <v>43</v>
      </c>
      <c r="E53" t="s">
        <v>44</v>
      </c>
      <c r="F53" t="s">
        <v>52</v>
      </c>
      <c r="G53" t="s">
        <v>4</v>
      </c>
      <c r="H53" t="s">
        <v>46</v>
      </c>
      <c r="I53" t="s">
        <v>47</v>
      </c>
      <c r="J53" s="5">
        <v>94.5</v>
      </c>
      <c r="K53" t="s">
        <v>154</v>
      </c>
      <c r="L53" t="s">
        <v>98</v>
      </c>
      <c r="M53" t="s">
        <v>137</v>
      </c>
      <c r="N53">
        <v>2037</v>
      </c>
      <c r="O53" t="s">
        <v>51</v>
      </c>
      <c r="P53" t="s">
        <v>52</v>
      </c>
      <c r="Q53">
        <v>97</v>
      </c>
      <c r="R53" t="s">
        <v>64</v>
      </c>
      <c r="S53" t="s">
        <v>106</v>
      </c>
      <c r="T53" t="s">
        <v>149</v>
      </c>
      <c r="U53" t="s">
        <v>119</v>
      </c>
      <c r="V53">
        <v>69</v>
      </c>
      <c r="W53">
        <v>5200</v>
      </c>
      <c r="X53">
        <v>31</v>
      </c>
      <c r="Y53">
        <v>37</v>
      </c>
      <c r="Z53">
        <v>7999</v>
      </c>
      <c r="AA53" s="5" t="s">
        <v>10</v>
      </c>
    </row>
    <row r="54" spans="1:27" x14ac:dyDescent="0.25">
      <c r="A54">
        <v>3</v>
      </c>
      <c r="B54">
        <v>186</v>
      </c>
      <c r="C54" t="s">
        <v>78</v>
      </c>
      <c r="D54" t="s">
        <v>43</v>
      </c>
      <c r="E54" t="s">
        <v>44</v>
      </c>
      <c r="F54" t="s">
        <v>45</v>
      </c>
      <c r="G54" t="s">
        <v>3</v>
      </c>
      <c r="H54" t="s">
        <v>69</v>
      </c>
      <c r="I54" t="s">
        <v>47</v>
      </c>
      <c r="J54" s="5">
        <v>94.5</v>
      </c>
      <c r="K54" t="s">
        <v>80</v>
      </c>
      <c r="L54" t="s">
        <v>157</v>
      </c>
      <c r="M54" t="s">
        <v>158</v>
      </c>
      <c r="N54">
        <v>2778</v>
      </c>
      <c r="O54" t="s">
        <v>51</v>
      </c>
      <c r="P54" t="s">
        <v>52</v>
      </c>
      <c r="Q54">
        <v>151</v>
      </c>
      <c r="R54" t="s">
        <v>74</v>
      </c>
      <c r="S54" t="s">
        <v>159</v>
      </c>
      <c r="T54" t="s">
        <v>145</v>
      </c>
      <c r="U54" t="s">
        <v>66</v>
      </c>
      <c r="V54">
        <v>143</v>
      </c>
      <c r="W54">
        <v>5500</v>
      </c>
      <c r="X54">
        <v>19</v>
      </c>
      <c r="Y54">
        <v>27</v>
      </c>
      <c r="Z54">
        <v>22018</v>
      </c>
      <c r="AA54" s="5" t="s">
        <v>10</v>
      </c>
    </row>
    <row r="55" spans="1:27" x14ac:dyDescent="0.25">
      <c r="A55">
        <v>1</v>
      </c>
      <c r="B55">
        <v>168</v>
      </c>
      <c r="C55" t="s">
        <v>160</v>
      </c>
      <c r="D55" t="s">
        <v>43</v>
      </c>
      <c r="E55" t="s">
        <v>44</v>
      </c>
      <c r="F55" t="s">
        <v>45</v>
      </c>
      <c r="G55" t="s">
        <v>2</v>
      </c>
      <c r="H55" t="s">
        <v>69</v>
      </c>
      <c r="I55" t="s">
        <v>47</v>
      </c>
      <c r="J55" s="5">
        <v>94.5</v>
      </c>
      <c r="K55" t="s">
        <v>161</v>
      </c>
      <c r="L55" t="s">
        <v>122</v>
      </c>
      <c r="M55" t="s">
        <v>123</v>
      </c>
      <c r="N55">
        <v>2169</v>
      </c>
      <c r="O55" t="s">
        <v>51</v>
      </c>
      <c r="P55" t="s">
        <v>52</v>
      </c>
      <c r="Q55">
        <v>98</v>
      </c>
      <c r="R55" t="s">
        <v>64</v>
      </c>
      <c r="S55" t="s">
        <v>162</v>
      </c>
      <c r="T55" t="s">
        <v>65</v>
      </c>
      <c r="U55" t="s">
        <v>77</v>
      </c>
      <c r="V55">
        <v>70</v>
      </c>
      <c r="W55">
        <v>4800</v>
      </c>
      <c r="X55">
        <v>29</v>
      </c>
      <c r="Y55">
        <v>34</v>
      </c>
      <c r="Z55">
        <v>8058</v>
      </c>
      <c r="AA55" s="5" t="s">
        <v>10</v>
      </c>
    </row>
    <row r="56" spans="1:27" x14ac:dyDescent="0.25">
      <c r="A56">
        <v>1</v>
      </c>
      <c r="B56">
        <v>168</v>
      </c>
      <c r="C56" t="s">
        <v>160</v>
      </c>
      <c r="D56" t="s">
        <v>43</v>
      </c>
      <c r="E56" t="s">
        <v>44</v>
      </c>
      <c r="F56" t="s">
        <v>45</v>
      </c>
      <c r="G56" t="s">
        <v>3</v>
      </c>
      <c r="H56" t="s">
        <v>69</v>
      </c>
      <c r="I56" t="s">
        <v>47</v>
      </c>
      <c r="J56" s="5">
        <v>94.5</v>
      </c>
      <c r="K56" t="s">
        <v>161</v>
      </c>
      <c r="L56" t="s">
        <v>122</v>
      </c>
      <c r="M56" t="s">
        <v>123</v>
      </c>
      <c r="N56">
        <v>2204</v>
      </c>
      <c r="O56" t="s">
        <v>51</v>
      </c>
      <c r="P56" t="s">
        <v>52</v>
      </c>
      <c r="Q56">
        <v>98</v>
      </c>
      <c r="R56" t="s">
        <v>64</v>
      </c>
      <c r="S56" t="s">
        <v>162</v>
      </c>
      <c r="T56" t="s">
        <v>65</v>
      </c>
      <c r="U56" t="s">
        <v>77</v>
      </c>
      <c r="V56">
        <v>70</v>
      </c>
      <c r="W56">
        <v>4800</v>
      </c>
      <c r="X56">
        <v>29</v>
      </c>
      <c r="Y56">
        <v>34</v>
      </c>
      <c r="Z56">
        <v>8238</v>
      </c>
      <c r="AA56" s="5" t="s">
        <v>10</v>
      </c>
    </row>
    <row r="57" spans="1:27" x14ac:dyDescent="0.25">
      <c r="A57">
        <v>1</v>
      </c>
      <c r="B57">
        <v>168</v>
      </c>
      <c r="C57" t="s">
        <v>160</v>
      </c>
      <c r="D57" t="s">
        <v>43</v>
      </c>
      <c r="E57" t="s">
        <v>44</v>
      </c>
      <c r="F57" t="s">
        <v>45</v>
      </c>
      <c r="G57" t="s">
        <v>2</v>
      </c>
      <c r="H57" t="s">
        <v>69</v>
      </c>
      <c r="I57" t="s">
        <v>47</v>
      </c>
      <c r="J57" s="5">
        <v>94.5</v>
      </c>
      <c r="K57" t="s">
        <v>161</v>
      </c>
      <c r="L57" t="s">
        <v>122</v>
      </c>
      <c r="M57" t="s">
        <v>123</v>
      </c>
      <c r="N57">
        <v>2265</v>
      </c>
      <c r="O57" t="s">
        <v>73</v>
      </c>
      <c r="P57" t="s">
        <v>52</v>
      </c>
      <c r="Q57">
        <v>98</v>
      </c>
      <c r="R57" t="s">
        <v>74</v>
      </c>
      <c r="S57" t="s">
        <v>163</v>
      </c>
      <c r="T57" t="s">
        <v>108</v>
      </c>
      <c r="U57" t="s">
        <v>119</v>
      </c>
      <c r="V57">
        <v>112</v>
      </c>
      <c r="W57">
        <v>6600</v>
      </c>
      <c r="X57">
        <v>26</v>
      </c>
      <c r="Y57">
        <v>29</v>
      </c>
      <c r="Z57">
        <v>9298</v>
      </c>
      <c r="AA57" s="5" t="s">
        <v>10</v>
      </c>
    </row>
    <row r="58" spans="1:27" x14ac:dyDescent="0.25">
      <c r="A58">
        <v>1</v>
      </c>
      <c r="B58">
        <v>168</v>
      </c>
      <c r="C58" t="s">
        <v>160</v>
      </c>
      <c r="D58" t="s">
        <v>43</v>
      </c>
      <c r="E58" t="s">
        <v>44</v>
      </c>
      <c r="F58" t="s">
        <v>45</v>
      </c>
      <c r="G58" t="s">
        <v>3</v>
      </c>
      <c r="H58" t="s">
        <v>69</v>
      </c>
      <c r="I58" t="s">
        <v>47</v>
      </c>
      <c r="J58" s="5">
        <v>94.5</v>
      </c>
      <c r="K58" t="s">
        <v>161</v>
      </c>
      <c r="L58" t="s">
        <v>122</v>
      </c>
      <c r="M58" t="s">
        <v>123</v>
      </c>
      <c r="N58">
        <v>2300</v>
      </c>
      <c r="O58" t="s">
        <v>73</v>
      </c>
      <c r="P58" t="s">
        <v>52</v>
      </c>
      <c r="Q58">
        <v>98</v>
      </c>
      <c r="R58" t="s">
        <v>74</v>
      </c>
      <c r="S58" t="s">
        <v>163</v>
      </c>
      <c r="T58" t="s">
        <v>108</v>
      </c>
      <c r="U58" t="s">
        <v>119</v>
      </c>
      <c r="V58">
        <v>112</v>
      </c>
      <c r="W58">
        <v>6600</v>
      </c>
      <c r="X58">
        <v>26</v>
      </c>
      <c r="Y58">
        <v>29</v>
      </c>
      <c r="Z58">
        <v>9538</v>
      </c>
      <c r="AA58" s="5" t="s">
        <v>10</v>
      </c>
    </row>
    <row r="59" spans="1:27" x14ac:dyDescent="0.25">
      <c r="A59">
        <v>3</v>
      </c>
      <c r="B59" t="s">
        <v>67</v>
      </c>
      <c r="C59" t="s">
        <v>164</v>
      </c>
      <c r="D59" t="s">
        <v>43</v>
      </c>
      <c r="E59" t="s">
        <v>44</v>
      </c>
      <c r="F59" t="s">
        <v>45</v>
      </c>
      <c r="G59" t="s">
        <v>6</v>
      </c>
      <c r="H59" t="s">
        <v>46</v>
      </c>
      <c r="I59" t="s">
        <v>47</v>
      </c>
      <c r="J59" s="5">
        <v>94.5</v>
      </c>
      <c r="K59" t="s">
        <v>165</v>
      </c>
      <c r="L59" t="s">
        <v>104</v>
      </c>
      <c r="M59" t="s">
        <v>166</v>
      </c>
      <c r="N59">
        <v>2254</v>
      </c>
      <c r="O59" t="s">
        <v>51</v>
      </c>
      <c r="P59" t="s">
        <v>52</v>
      </c>
      <c r="Q59">
        <v>109</v>
      </c>
      <c r="R59" t="s">
        <v>74</v>
      </c>
      <c r="S59" t="s">
        <v>162</v>
      </c>
      <c r="T59" t="s">
        <v>167</v>
      </c>
      <c r="U59" t="s">
        <v>139</v>
      </c>
      <c r="V59">
        <v>90</v>
      </c>
      <c r="W59">
        <v>5500</v>
      </c>
      <c r="X59">
        <v>24</v>
      </c>
      <c r="Y59">
        <v>29</v>
      </c>
      <c r="Z59">
        <v>11595</v>
      </c>
      <c r="AA59" s="5" t="s">
        <v>10</v>
      </c>
    </row>
    <row r="60" spans="1:27" x14ac:dyDescent="0.25">
      <c r="A60">
        <v>3</v>
      </c>
      <c r="B60">
        <v>256</v>
      </c>
      <c r="C60" t="s">
        <v>164</v>
      </c>
      <c r="D60" t="s">
        <v>43</v>
      </c>
      <c r="E60" t="s">
        <v>44</v>
      </c>
      <c r="F60" t="s">
        <v>45</v>
      </c>
      <c r="G60" t="s">
        <v>3</v>
      </c>
      <c r="H60" t="s">
        <v>46</v>
      </c>
      <c r="I60" t="s">
        <v>47</v>
      </c>
      <c r="J60" s="5">
        <v>94.5</v>
      </c>
      <c r="K60" t="s">
        <v>168</v>
      </c>
      <c r="L60" t="s">
        <v>122</v>
      </c>
      <c r="M60" t="s">
        <v>169</v>
      </c>
      <c r="N60">
        <v>2221</v>
      </c>
      <c r="O60" t="s">
        <v>51</v>
      </c>
      <c r="P60" t="s">
        <v>52</v>
      </c>
      <c r="Q60">
        <v>109</v>
      </c>
      <c r="R60" t="s">
        <v>74</v>
      </c>
      <c r="S60" t="s">
        <v>162</v>
      </c>
      <c r="T60" t="s">
        <v>167</v>
      </c>
      <c r="U60" t="s">
        <v>139</v>
      </c>
      <c r="V60">
        <v>90</v>
      </c>
      <c r="W60">
        <v>5500</v>
      </c>
      <c r="X60">
        <v>24</v>
      </c>
      <c r="Y60">
        <v>29</v>
      </c>
      <c r="Z60">
        <v>9980</v>
      </c>
      <c r="AA60" s="5" t="s">
        <v>10</v>
      </c>
    </row>
    <row r="61" spans="1:27" x14ac:dyDescent="0.25">
      <c r="A61">
        <v>2</v>
      </c>
      <c r="B61">
        <v>168</v>
      </c>
      <c r="C61" t="s">
        <v>87</v>
      </c>
      <c r="D61" t="s">
        <v>43</v>
      </c>
      <c r="E61" t="s">
        <v>44</v>
      </c>
      <c r="F61" t="s">
        <v>45</v>
      </c>
      <c r="G61" t="s">
        <v>5</v>
      </c>
      <c r="H61" t="s">
        <v>46</v>
      </c>
      <c r="I61" t="s">
        <v>47</v>
      </c>
      <c r="J61" s="5">
        <v>95.1</v>
      </c>
      <c r="K61" t="s">
        <v>170</v>
      </c>
      <c r="L61" t="s">
        <v>98</v>
      </c>
      <c r="M61" t="s">
        <v>156</v>
      </c>
      <c r="N61">
        <v>2008</v>
      </c>
      <c r="O61" t="s">
        <v>51</v>
      </c>
      <c r="P61" t="s">
        <v>52</v>
      </c>
      <c r="Q61">
        <v>97</v>
      </c>
      <c r="R61" t="s">
        <v>64</v>
      </c>
      <c r="S61" t="s">
        <v>106</v>
      </c>
      <c r="T61" t="s">
        <v>149</v>
      </c>
      <c r="U61" t="s">
        <v>119</v>
      </c>
      <c r="V61">
        <v>69</v>
      </c>
      <c r="W61">
        <v>5200</v>
      </c>
      <c r="X61">
        <v>31</v>
      </c>
      <c r="Y61">
        <v>37</v>
      </c>
      <c r="Z61">
        <v>8249</v>
      </c>
      <c r="AA61" s="5" t="s">
        <v>9</v>
      </c>
    </row>
    <row r="62" spans="1:27" x14ac:dyDescent="0.25">
      <c r="A62">
        <v>3</v>
      </c>
      <c r="B62">
        <v>150</v>
      </c>
      <c r="C62" t="s">
        <v>102</v>
      </c>
      <c r="D62" t="s">
        <v>43</v>
      </c>
      <c r="E62" t="s">
        <v>44</v>
      </c>
      <c r="F62" t="s">
        <v>45</v>
      </c>
      <c r="G62" t="s">
        <v>3</v>
      </c>
      <c r="H62" t="s">
        <v>69</v>
      </c>
      <c r="I62" t="s">
        <v>47</v>
      </c>
      <c r="J62" s="5">
        <v>95.3</v>
      </c>
      <c r="K62" t="s">
        <v>171</v>
      </c>
      <c r="L62" t="s">
        <v>172</v>
      </c>
      <c r="M62" t="s">
        <v>173</v>
      </c>
      <c r="N62">
        <v>2380</v>
      </c>
      <c r="O62" t="s">
        <v>174</v>
      </c>
      <c r="P62" t="s">
        <v>45</v>
      </c>
      <c r="Q62">
        <v>70</v>
      </c>
      <c r="R62" t="s">
        <v>175</v>
      </c>
      <c r="S62" t="s">
        <v>67</v>
      </c>
      <c r="T62" t="s">
        <v>67</v>
      </c>
      <c r="U62" t="s">
        <v>119</v>
      </c>
      <c r="V62">
        <v>101</v>
      </c>
      <c r="W62">
        <v>6000</v>
      </c>
      <c r="X62">
        <v>17</v>
      </c>
      <c r="Y62">
        <v>23</v>
      </c>
      <c r="Z62">
        <v>10945</v>
      </c>
      <c r="AA62" s="5" t="s">
        <v>9</v>
      </c>
    </row>
    <row r="63" spans="1:27" x14ac:dyDescent="0.25">
      <c r="A63">
        <v>3</v>
      </c>
      <c r="B63">
        <v>150</v>
      </c>
      <c r="C63" t="s">
        <v>102</v>
      </c>
      <c r="D63" t="s">
        <v>43</v>
      </c>
      <c r="E63" t="s">
        <v>44</v>
      </c>
      <c r="F63" t="s">
        <v>45</v>
      </c>
      <c r="G63" t="s">
        <v>3</v>
      </c>
      <c r="H63" t="s">
        <v>69</v>
      </c>
      <c r="I63" t="s">
        <v>47</v>
      </c>
      <c r="J63" s="5">
        <v>95.3</v>
      </c>
      <c r="K63" t="s">
        <v>171</v>
      </c>
      <c r="L63" t="s">
        <v>172</v>
      </c>
      <c r="M63" t="s">
        <v>173</v>
      </c>
      <c r="N63">
        <v>2380</v>
      </c>
      <c r="O63" t="s">
        <v>174</v>
      </c>
      <c r="P63" t="s">
        <v>45</v>
      </c>
      <c r="Q63">
        <v>70</v>
      </c>
      <c r="R63" t="s">
        <v>175</v>
      </c>
      <c r="S63" t="s">
        <v>67</v>
      </c>
      <c r="T63" t="s">
        <v>67</v>
      </c>
      <c r="U63" t="s">
        <v>119</v>
      </c>
      <c r="V63">
        <v>101</v>
      </c>
      <c r="W63">
        <v>6000</v>
      </c>
      <c r="X63">
        <v>17</v>
      </c>
      <c r="Y63">
        <v>23</v>
      </c>
      <c r="Z63">
        <v>11845</v>
      </c>
      <c r="AA63" s="5" t="s">
        <v>9</v>
      </c>
    </row>
    <row r="64" spans="1:27" x14ac:dyDescent="0.25">
      <c r="A64">
        <v>3</v>
      </c>
      <c r="B64">
        <v>150</v>
      </c>
      <c r="C64" t="s">
        <v>102</v>
      </c>
      <c r="D64" t="s">
        <v>43</v>
      </c>
      <c r="E64" t="s">
        <v>44</v>
      </c>
      <c r="F64" t="s">
        <v>45</v>
      </c>
      <c r="G64" t="s">
        <v>3</v>
      </c>
      <c r="H64" t="s">
        <v>69</v>
      </c>
      <c r="I64" t="s">
        <v>47</v>
      </c>
      <c r="J64" s="5">
        <v>95.3</v>
      </c>
      <c r="K64" t="s">
        <v>171</v>
      </c>
      <c r="L64" t="s">
        <v>172</v>
      </c>
      <c r="M64" t="s">
        <v>173</v>
      </c>
      <c r="N64">
        <v>2385</v>
      </c>
      <c r="O64" t="s">
        <v>174</v>
      </c>
      <c r="P64" t="s">
        <v>45</v>
      </c>
      <c r="Q64">
        <v>70</v>
      </c>
      <c r="R64" t="s">
        <v>175</v>
      </c>
      <c r="S64" t="s">
        <v>67</v>
      </c>
      <c r="T64" t="s">
        <v>67</v>
      </c>
      <c r="U64" t="s">
        <v>119</v>
      </c>
      <c r="V64">
        <v>101</v>
      </c>
      <c r="W64">
        <v>6000</v>
      </c>
      <c r="X64">
        <v>17</v>
      </c>
      <c r="Y64">
        <v>23</v>
      </c>
      <c r="Z64">
        <v>13645</v>
      </c>
      <c r="AA64" s="5" t="s">
        <v>9</v>
      </c>
    </row>
    <row r="65" spans="1:27" x14ac:dyDescent="0.25">
      <c r="A65">
        <v>3</v>
      </c>
      <c r="B65">
        <v>150</v>
      </c>
      <c r="C65" t="s">
        <v>102</v>
      </c>
      <c r="D65" t="s">
        <v>43</v>
      </c>
      <c r="E65" t="s">
        <v>44</v>
      </c>
      <c r="F65" t="s">
        <v>45</v>
      </c>
      <c r="G65" t="s">
        <v>3</v>
      </c>
      <c r="H65" t="s">
        <v>69</v>
      </c>
      <c r="I65" t="s">
        <v>47</v>
      </c>
      <c r="J65" s="5">
        <v>95.3</v>
      </c>
      <c r="K65" t="s">
        <v>171</v>
      </c>
      <c r="L65" t="s">
        <v>172</v>
      </c>
      <c r="M65" t="s">
        <v>173</v>
      </c>
      <c r="N65">
        <v>2500</v>
      </c>
      <c r="O65" t="s">
        <v>174</v>
      </c>
      <c r="P65" t="s">
        <v>45</v>
      </c>
      <c r="Q65">
        <v>80</v>
      </c>
      <c r="R65" t="s">
        <v>74</v>
      </c>
      <c r="S65" t="s">
        <v>67</v>
      </c>
      <c r="T65" t="s">
        <v>67</v>
      </c>
      <c r="U65" t="s">
        <v>119</v>
      </c>
      <c r="V65">
        <v>135</v>
      </c>
      <c r="W65">
        <v>6000</v>
      </c>
      <c r="X65">
        <v>16</v>
      </c>
      <c r="Y65">
        <v>23</v>
      </c>
      <c r="Z65">
        <v>15645</v>
      </c>
      <c r="AA65" s="5" t="s">
        <v>9</v>
      </c>
    </row>
    <row r="66" spans="1:27" x14ac:dyDescent="0.25">
      <c r="A66">
        <v>1</v>
      </c>
      <c r="B66">
        <v>87</v>
      </c>
      <c r="C66" t="s">
        <v>160</v>
      </c>
      <c r="D66" t="s">
        <v>43</v>
      </c>
      <c r="E66" t="s">
        <v>44</v>
      </c>
      <c r="F66" t="s">
        <v>45</v>
      </c>
      <c r="G66" t="s">
        <v>3</v>
      </c>
      <c r="H66" t="s">
        <v>46</v>
      </c>
      <c r="I66" t="s">
        <v>47</v>
      </c>
      <c r="J66" s="5">
        <v>95.7</v>
      </c>
      <c r="K66" t="s">
        <v>176</v>
      </c>
      <c r="L66" t="s">
        <v>134</v>
      </c>
      <c r="M66" t="s">
        <v>148</v>
      </c>
      <c r="N66">
        <v>1985</v>
      </c>
      <c r="O66" t="s">
        <v>51</v>
      </c>
      <c r="P66" t="s">
        <v>52</v>
      </c>
      <c r="Q66">
        <v>92</v>
      </c>
      <c r="R66" t="s">
        <v>64</v>
      </c>
      <c r="S66" t="s">
        <v>177</v>
      </c>
      <c r="T66" t="s">
        <v>65</v>
      </c>
      <c r="U66" t="s">
        <v>77</v>
      </c>
      <c r="V66">
        <v>62</v>
      </c>
      <c r="W66">
        <v>4800</v>
      </c>
      <c r="X66">
        <v>35</v>
      </c>
      <c r="Y66">
        <v>39</v>
      </c>
      <c r="Z66">
        <v>5348</v>
      </c>
      <c r="AA66" s="5" t="s">
        <v>9</v>
      </c>
    </row>
    <row r="67" spans="1:27" x14ac:dyDescent="0.25">
      <c r="A67">
        <v>1</v>
      </c>
      <c r="B67">
        <v>87</v>
      </c>
      <c r="C67" t="s">
        <v>160</v>
      </c>
      <c r="D67" t="s">
        <v>43</v>
      </c>
      <c r="E67" t="s">
        <v>44</v>
      </c>
      <c r="F67" t="s">
        <v>45</v>
      </c>
      <c r="G67" t="s">
        <v>3</v>
      </c>
      <c r="H67" t="s">
        <v>46</v>
      </c>
      <c r="I67" t="s">
        <v>47</v>
      </c>
      <c r="J67" s="5">
        <v>95.7</v>
      </c>
      <c r="K67" t="s">
        <v>176</v>
      </c>
      <c r="L67" t="s">
        <v>134</v>
      </c>
      <c r="M67" t="s">
        <v>148</v>
      </c>
      <c r="N67">
        <v>2040</v>
      </c>
      <c r="O67" t="s">
        <v>51</v>
      </c>
      <c r="P67" t="s">
        <v>52</v>
      </c>
      <c r="Q67">
        <v>92</v>
      </c>
      <c r="R67" t="s">
        <v>64</v>
      </c>
      <c r="S67" t="s">
        <v>177</v>
      </c>
      <c r="T67" t="s">
        <v>65</v>
      </c>
      <c r="U67" t="s">
        <v>77</v>
      </c>
      <c r="V67">
        <v>62</v>
      </c>
      <c r="W67">
        <v>4800</v>
      </c>
      <c r="X67">
        <v>31</v>
      </c>
      <c r="Y67">
        <v>38</v>
      </c>
      <c r="Z67">
        <v>6338</v>
      </c>
      <c r="AA67" s="5" t="s">
        <v>9</v>
      </c>
    </row>
    <row r="68" spans="1:27" x14ac:dyDescent="0.25">
      <c r="A68">
        <v>1</v>
      </c>
      <c r="B68">
        <v>74</v>
      </c>
      <c r="C68" t="s">
        <v>160</v>
      </c>
      <c r="D68" t="s">
        <v>43</v>
      </c>
      <c r="E68" t="s">
        <v>44</v>
      </c>
      <c r="F68" t="s">
        <v>52</v>
      </c>
      <c r="G68" t="s">
        <v>3</v>
      </c>
      <c r="H68" t="s">
        <v>46</v>
      </c>
      <c r="I68" t="s">
        <v>47</v>
      </c>
      <c r="J68" s="5">
        <v>95.7</v>
      </c>
      <c r="K68" t="s">
        <v>176</v>
      </c>
      <c r="L68" t="s">
        <v>134</v>
      </c>
      <c r="M68" t="s">
        <v>148</v>
      </c>
      <c r="N68">
        <v>2015</v>
      </c>
      <c r="O68" t="s">
        <v>51</v>
      </c>
      <c r="P68" t="s">
        <v>52</v>
      </c>
      <c r="Q68">
        <v>92</v>
      </c>
      <c r="R68" t="s">
        <v>64</v>
      </c>
      <c r="S68" t="s">
        <v>177</v>
      </c>
      <c r="T68" t="s">
        <v>65</v>
      </c>
      <c r="U68" t="s">
        <v>77</v>
      </c>
      <c r="V68">
        <v>62</v>
      </c>
      <c r="W68">
        <v>4800</v>
      </c>
      <c r="X68">
        <v>31</v>
      </c>
      <c r="Y68">
        <v>38</v>
      </c>
      <c r="Z68">
        <v>6488</v>
      </c>
      <c r="AA68" s="5" t="s">
        <v>9</v>
      </c>
    </row>
    <row r="69" spans="1:27" x14ac:dyDescent="0.25">
      <c r="A69">
        <v>0</v>
      </c>
      <c r="B69">
        <v>77</v>
      </c>
      <c r="C69" t="s">
        <v>160</v>
      </c>
      <c r="D69" t="s">
        <v>43</v>
      </c>
      <c r="E69" t="s">
        <v>44</v>
      </c>
      <c r="F69" t="s">
        <v>52</v>
      </c>
      <c r="G69" t="s">
        <v>4</v>
      </c>
      <c r="H69" t="s">
        <v>46</v>
      </c>
      <c r="I69" t="s">
        <v>47</v>
      </c>
      <c r="J69" s="5">
        <v>95.7</v>
      </c>
      <c r="K69" t="s">
        <v>178</v>
      </c>
      <c r="L69" t="s">
        <v>134</v>
      </c>
      <c r="M69" t="s">
        <v>179</v>
      </c>
      <c r="N69">
        <v>2280</v>
      </c>
      <c r="O69" t="s">
        <v>51</v>
      </c>
      <c r="P69" t="s">
        <v>52</v>
      </c>
      <c r="Q69">
        <v>92</v>
      </c>
      <c r="R69" t="s">
        <v>64</v>
      </c>
      <c r="S69" t="s">
        <v>177</v>
      </c>
      <c r="T69" t="s">
        <v>65</v>
      </c>
      <c r="U69" t="s">
        <v>77</v>
      </c>
      <c r="V69">
        <v>62</v>
      </c>
      <c r="W69">
        <v>4800</v>
      </c>
      <c r="X69">
        <v>31</v>
      </c>
      <c r="Y69">
        <v>37</v>
      </c>
      <c r="Z69">
        <v>6918</v>
      </c>
      <c r="AA69" s="5" t="s">
        <v>9</v>
      </c>
    </row>
    <row r="70" spans="1:27" x14ac:dyDescent="0.25">
      <c r="A70">
        <v>0</v>
      </c>
      <c r="B70">
        <v>81</v>
      </c>
      <c r="C70" t="s">
        <v>160</v>
      </c>
      <c r="D70" t="s">
        <v>43</v>
      </c>
      <c r="E70" t="s">
        <v>44</v>
      </c>
      <c r="F70" t="s">
        <v>52</v>
      </c>
      <c r="G70" t="s">
        <v>4</v>
      </c>
      <c r="H70" t="s">
        <v>110</v>
      </c>
      <c r="I70" t="s">
        <v>47</v>
      </c>
      <c r="J70" s="5">
        <v>95.7</v>
      </c>
      <c r="K70" t="s">
        <v>178</v>
      </c>
      <c r="L70" t="s">
        <v>134</v>
      </c>
      <c r="M70" t="s">
        <v>179</v>
      </c>
      <c r="N70">
        <v>2290</v>
      </c>
      <c r="O70" t="s">
        <v>51</v>
      </c>
      <c r="P70" t="s">
        <v>52</v>
      </c>
      <c r="Q70">
        <v>92</v>
      </c>
      <c r="R70" t="s">
        <v>64</v>
      </c>
      <c r="S70" t="s">
        <v>177</v>
      </c>
      <c r="T70" t="s">
        <v>65</v>
      </c>
      <c r="U70" t="s">
        <v>77</v>
      </c>
      <c r="V70">
        <v>62</v>
      </c>
      <c r="W70">
        <v>4800</v>
      </c>
      <c r="X70">
        <v>27</v>
      </c>
      <c r="Y70">
        <v>32</v>
      </c>
      <c r="Z70">
        <v>7898</v>
      </c>
      <c r="AA70" s="5" t="s">
        <v>9</v>
      </c>
    </row>
    <row r="71" spans="1:27" x14ac:dyDescent="0.25">
      <c r="A71">
        <v>0</v>
      </c>
      <c r="B71">
        <v>91</v>
      </c>
      <c r="C71" t="s">
        <v>160</v>
      </c>
      <c r="D71" t="s">
        <v>43</v>
      </c>
      <c r="E71" t="s">
        <v>44</v>
      </c>
      <c r="F71" t="s">
        <v>52</v>
      </c>
      <c r="G71" t="s">
        <v>4</v>
      </c>
      <c r="H71" t="s">
        <v>110</v>
      </c>
      <c r="I71" t="s">
        <v>47</v>
      </c>
      <c r="J71" s="5">
        <v>95.7</v>
      </c>
      <c r="K71" t="s">
        <v>178</v>
      </c>
      <c r="L71" t="s">
        <v>134</v>
      </c>
      <c r="M71" t="s">
        <v>179</v>
      </c>
      <c r="N71">
        <v>3110</v>
      </c>
      <c r="O71" t="s">
        <v>51</v>
      </c>
      <c r="P71" t="s">
        <v>52</v>
      </c>
      <c r="Q71">
        <v>92</v>
      </c>
      <c r="R71" t="s">
        <v>64</v>
      </c>
      <c r="S71" t="s">
        <v>177</v>
      </c>
      <c r="T71" t="s">
        <v>65</v>
      </c>
      <c r="U71" t="s">
        <v>77</v>
      </c>
      <c r="V71">
        <v>62</v>
      </c>
      <c r="W71">
        <v>4800</v>
      </c>
      <c r="X71">
        <v>27</v>
      </c>
      <c r="Y71">
        <v>32</v>
      </c>
      <c r="Z71">
        <v>8778</v>
      </c>
      <c r="AA71" s="5" t="s">
        <v>9</v>
      </c>
    </row>
    <row r="72" spans="1:27" x14ac:dyDescent="0.25">
      <c r="A72">
        <v>0</v>
      </c>
      <c r="B72">
        <v>91</v>
      </c>
      <c r="C72" t="s">
        <v>160</v>
      </c>
      <c r="D72" t="s">
        <v>43</v>
      </c>
      <c r="E72" t="s">
        <v>44</v>
      </c>
      <c r="F72" t="s">
        <v>52</v>
      </c>
      <c r="G72" t="s">
        <v>2</v>
      </c>
      <c r="H72" t="s">
        <v>46</v>
      </c>
      <c r="I72" t="s">
        <v>47</v>
      </c>
      <c r="J72" s="5">
        <v>95.7</v>
      </c>
      <c r="K72" t="s">
        <v>180</v>
      </c>
      <c r="L72" t="s">
        <v>126</v>
      </c>
      <c r="M72" t="s">
        <v>181</v>
      </c>
      <c r="N72">
        <v>2081</v>
      </c>
      <c r="O72" t="s">
        <v>51</v>
      </c>
      <c r="P72" t="s">
        <v>52</v>
      </c>
      <c r="Q72">
        <v>98</v>
      </c>
      <c r="R72" t="s">
        <v>64</v>
      </c>
      <c r="S72" t="s">
        <v>162</v>
      </c>
      <c r="T72" t="s">
        <v>65</v>
      </c>
      <c r="U72" t="s">
        <v>77</v>
      </c>
      <c r="V72">
        <v>70</v>
      </c>
      <c r="W72">
        <v>4800</v>
      </c>
      <c r="X72">
        <v>30</v>
      </c>
      <c r="Y72">
        <v>37</v>
      </c>
      <c r="Z72">
        <v>6938</v>
      </c>
      <c r="AA72" s="5" t="s">
        <v>9</v>
      </c>
    </row>
    <row r="73" spans="1:27" x14ac:dyDescent="0.25">
      <c r="A73">
        <v>0</v>
      </c>
      <c r="B73">
        <v>91</v>
      </c>
      <c r="C73" t="s">
        <v>160</v>
      </c>
      <c r="D73" t="s">
        <v>43</v>
      </c>
      <c r="E73" t="s">
        <v>44</v>
      </c>
      <c r="F73" t="s">
        <v>52</v>
      </c>
      <c r="G73" t="s">
        <v>3</v>
      </c>
      <c r="H73" t="s">
        <v>46</v>
      </c>
      <c r="I73" t="s">
        <v>47</v>
      </c>
      <c r="J73" s="5">
        <v>95.7</v>
      </c>
      <c r="K73" t="s">
        <v>180</v>
      </c>
      <c r="L73" t="s">
        <v>126</v>
      </c>
      <c r="M73" t="s">
        <v>182</v>
      </c>
      <c r="N73">
        <v>2109</v>
      </c>
      <c r="O73" t="s">
        <v>51</v>
      </c>
      <c r="P73" t="s">
        <v>52</v>
      </c>
      <c r="Q73">
        <v>98</v>
      </c>
      <c r="R73" t="s">
        <v>64</v>
      </c>
      <c r="S73" t="s">
        <v>162</v>
      </c>
      <c r="T73" t="s">
        <v>65</v>
      </c>
      <c r="U73" t="s">
        <v>77</v>
      </c>
      <c r="V73">
        <v>70</v>
      </c>
      <c r="W73">
        <v>4800</v>
      </c>
      <c r="X73">
        <v>30</v>
      </c>
      <c r="Y73">
        <v>37</v>
      </c>
      <c r="Z73">
        <v>7198</v>
      </c>
      <c r="AA73" s="5" t="s">
        <v>9</v>
      </c>
    </row>
    <row r="74" spans="1:27" x14ac:dyDescent="0.25">
      <c r="A74">
        <v>0</v>
      </c>
      <c r="B74">
        <v>91</v>
      </c>
      <c r="C74" t="s">
        <v>160</v>
      </c>
      <c r="D74" t="s">
        <v>150</v>
      </c>
      <c r="E74" t="s">
        <v>44</v>
      </c>
      <c r="F74" t="s">
        <v>52</v>
      </c>
      <c r="G74" t="s">
        <v>2</v>
      </c>
      <c r="H74" t="s">
        <v>46</v>
      </c>
      <c r="I74" t="s">
        <v>47</v>
      </c>
      <c r="J74" s="5">
        <v>95.7</v>
      </c>
      <c r="K74" t="s">
        <v>180</v>
      </c>
      <c r="L74" t="s">
        <v>126</v>
      </c>
      <c r="M74" t="s">
        <v>181</v>
      </c>
      <c r="N74">
        <v>2275</v>
      </c>
      <c r="O74" t="s">
        <v>51</v>
      </c>
      <c r="P74" t="s">
        <v>52</v>
      </c>
      <c r="Q74">
        <v>110</v>
      </c>
      <c r="R74" t="s">
        <v>151</v>
      </c>
      <c r="S74" t="s">
        <v>93</v>
      </c>
      <c r="T74" t="s">
        <v>183</v>
      </c>
      <c r="U74" t="s">
        <v>184</v>
      </c>
      <c r="V74">
        <v>56</v>
      </c>
      <c r="W74">
        <v>4500</v>
      </c>
      <c r="X74">
        <v>34</v>
      </c>
      <c r="Y74">
        <v>36</v>
      </c>
      <c r="Z74">
        <v>7898</v>
      </c>
      <c r="AA74" s="5" t="s">
        <v>9</v>
      </c>
    </row>
    <row r="75" spans="1:27" x14ac:dyDescent="0.25">
      <c r="A75">
        <v>0</v>
      </c>
      <c r="B75">
        <v>91</v>
      </c>
      <c r="C75" t="s">
        <v>160</v>
      </c>
      <c r="D75" t="s">
        <v>150</v>
      </c>
      <c r="E75" t="s">
        <v>44</v>
      </c>
      <c r="F75" t="s">
        <v>52</v>
      </c>
      <c r="G75" t="s">
        <v>3</v>
      </c>
      <c r="H75" t="s">
        <v>46</v>
      </c>
      <c r="I75" t="s">
        <v>47</v>
      </c>
      <c r="J75" s="5">
        <v>95.7</v>
      </c>
      <c r="K75" t="s">
        <v>180</v>
      </c>
      <c r="L75" t="s">
        <v>126</v>
      </c>
      <c r="M75" t="s">
        <v>182</v>
      </c>
      <c r="N75">
        <v>2275</v>
      </c>
      <c r="O75" t="s">
        <v>51</v>
      </c>
      <c r="P75" t="s">
        <v>52</v>
      </c>
      <c r="Q75">
        <v>110</v>
      </c>
      <c r="R75" t="s">
        <v>151</v>
      </c>
      <c r="S75" t="s">
        <v>93</v>
      </c>
      <c r="T75" t="s">
        <v>183</v>
      </c>
      <c r="U75" t="s">
        <v>184</v>
      </c>
      <c r="V75">
        <v>56</v>
      </c>
      <c r="W75">
        <v>4500</v>
      </c>
      <c r="X75">
        <v>38</v>
      </c>
      <c r="Y75">
        <v>47</v>
      </c>
      <c r="Z75">
        <v>7788</v>
      </c>
      <c r="AA75" s="5" t="s">
        <v>9</v>
      </c>
    </row>
    <row r="76" spans="1:27" x14ac:dyDescent="0.25">
      <c r="A76">
        <v>0</v>
      </c>
      <c r="B76">
        <v>91</v>
      </c>
      <c r="C76" t="s">
        <v>160</v>
      </c>
      <c r="D76" t="s">
        <v>43</v>
      </c>
      <c r="E76" t="s">
        <v>44</v>
      </c>
      <c r="F76" t="s">
        <v>52</v>
      </c>
      <c r="G76" t="s">
        <v>2</v>
      </c>
      <c r="H76" t="s">
        <v>46</v>
      </c>
      <c r="I76" t="s">
        <v>47</v>
      </c>
      <c r="J76" s="5">
        <v>95.7</v>
      </c>
      <c r="K76" t="s">
        <v>180</v>
      </c>
      <c r="L76" t="s">
        <v>126</v>
      </c>
      <c r="M76" t="s">
        <v>181</v>
      </c>
      <c r="N76">
        <v>2094</v>
      </c>
      <c r="O76" t="s">
        <v>51</v>
      </c>
      <c r="P76" t="s">
        <v>52</v>
      </c>
      <c r="Q76">
        <v>98</v>
      </c>
      <c r="R76" t="s">
        <v>64</v>
      </c>
      <c r="S76" t="s">
        <v>162</v>
      </c>
      <c r="T76" t="s">
        <v>65</v>
      </c>
      <c r="U76" t="s">
        <v>77</v>
      </c>
      <c r="V76">
        <v>70</v>
      </c>
      <c r="W76">
        <v>4800</v>
      </c>
      <c r="X76">
        <v>38</v>
      </c>
      <c r="Y76">
        <v>47</v>
      </c>
      <c r="Z76">
        <v>7738</v>
      </c>
      <c r="AA76" s="5" t="s">
        <v>9</v>
      </c>
    </row>
    <row r="77" spans="1:27" x14ac:dyDescent="0.25">
      <c r="A77">
        <v>0</v>
      </c>
      <c r="B77">
        <v>91</v>
      </c>
      <c r="C77" t="s">
        <v>160</v>
      </c>
      <c r="D77" t="s">
        <v>43</v>
      </c>
      <c r="E77" t="s">
        <v>44</v>
      </c>
      <c r="F77" t="s">
        <v>52</v>
      </c>
      <c r="G77" t="s">
        <v>3</v>
      </c>
      <c r="H77" t="s">
        <v>46</v>
      </c>
      <c r="I77" t="s">
        <v>47</v>
      </c>
      <c r="J77" s="5">
        <v>95.7</v>
      </c>
      <c r="K77" t="s">
        <v>180</v>
      </c>
      <c r="L77" t="s">
        <v>126</v>
      </c>
      <c r="M77" t="s">
        <v>182</v>
      </c>
      <c r="N77">
        <v>2122</v>
      </c>
      <c r="O77" t="s">
        <v>51</v>
      </c>
      <c r="P77" t="s">
        <v>52</v>
      </c>
      <c r="Q77">
        <v>98</v>
      </c>
      <c r="R77" t="s">
        <v>64</v>
      </c>
      <c r="S77" t="s">
        <v>162</v>
      </c>
      <c r="T77" t="s">
        <v>65</v>
      </c>
      <c r="U77" t="s">
        <v>77</v>
      </c>
      <c r="V77">
        <v>70</v>
      </c>
      <c r="W77">
        <v>4800</v>
      </c>
      <c r="X77">
        <v>28</v>
      </c>
      <c r="Y77">
        <v>34</v>
      </c>
      <c r="Z77">
        <v>8358</v>
      </c>
      <c r="AA77" s="5" t="s">
        <v>9</v>
      </c>
    </row>
    <row r="78" spans="1:27" x14ac:dyDescent="0.25">
      <c r="A78">
        <v>0</v>
      </c>
      <c r="B78">
        <v>91</v>
      </c>
      <c r="C78" t="s">
        <v>160</v>
      </c>
      <c r="D78" t="s">
        <v>43</v>
      </c>
      <c r="E78" t="s">
        <v>44</v>
      </c>
      <c r="F78" t="s">
        <v>52</v>
      </c>
      <c r="G78" t="s">
        <v>2</v>
      </c>
      <c r="H78" t="s">
        <v>46</v>
      </c>
      <c r="I78" t="s">
        <v>47</v>
      </c>
      <c r="J78" s="5">
        <v>95.7</v>
      </c>
      <c r="K78" t="s">
        <v>180</v>
      </c>
      <c r="L78" t="s">
        <v>126</v>
      </c>
      <c r="M78" t="s">
        <v>182</v>
      </c>
      <c r="N78">
        <v>2140</v>
      </c>
      <c r="O78" t="s">
        <v>51</v>
      </c>
      <c r="P78" t="s">
        <v>52</v>
      </c>
      <c r="Q78">
        <v>98</v>
      </c>
      <c r="R78" t="s">
        <v>64</v>
      </c>
      <c r="S78" t="s">
        <v>162</v>
      </c>
      <c r="T78" t="s">
        <v>65</v>
      </c>
      <c r="U78" t="s">
        <v>77</v>
      </c>
      <c r="V78">
        <v>70</v>
      </c>
      <c r="W78">
        <v>4800</v>
      </c>
      <c r="X78">
        <v>28</v>
      </c>
      <c r="Y78">
        <v>34</v>
      </c>
      <c r="Z78">
        <v>9258</v>
      </c>
      <c r="AA78" s="5" t="s">
        <v>9</v>
      </c>
    </row>
    <row r="79" spans="1:27" x14ac:dyDescent="0.25">
      <c r="A79">
        <v>3</v>
      </c>
      <c r="B79">
        <v>145</v>
      </c>
      <c r="C79" t="s">
        <v>115</v>
      </c>
      <c r="D79" t="s">
        <v>43</v>
      </c>
      <c r="E79" t="s">
        <v>94</v>
      </c>
      <c r="F79" t="s">
        <v>45</v>
      </c>
      <c r="G79" t="s">
        <v>3</v>
      </c>
      <c r="H79" t="s">
        <v>46</v>
      </c>
      <c r="I79" t="s">
        <v>47</v>
      </c>
      <c r="J79" s="5">
        <v>95.9</v>
      </c>
      <c r="K79" t="s">
        <v>185</v>
      </c>
      <c r="L79" t="s">
        <v>186</v>
      </c>
      <c r="M79" t="s">
        <v>158</v>
      </c>
      <c r="N79">
        <v>2811</v>
      </c>
      <c r="O79" t="s">
        <v>51</v>
      </c>
      <c r="P79" t="s">
        <v>52</v>
      </c>
      <c r="Q79">
        <v>156</v>
      </c>
      <c r="R79" t="s">
        <v>187</v>
      </c>
      <c r="S79" t="s">
        <v>188</v>
      </c>
      <c r="T79" t="s">
        <v>189</v>
      </c>
      <c r="U79" t="s">
        <v>190</v>
      </c>
      <c r="V79">
        <v>145</v>
      </c>
      <c r="W79">
        <v>5000</v>
      </c>
      <c r="X79">
        <v>19</v>
      </c>
      <c r="Y79">
        <v>24</v>
      </c>
      <c r="Z79">
        <v>12964</v>
      </c>
      <c r="AA79" s="5" t="s">
        <v>9</v>
      </c>
    </row>
    <row r="80" spans="1:27" x14ac:dyDescent="0.25">
      <c r="A80">
        <v>3</v>
      </c>
      <c r="B80" t="s">
        <v>67</v>
      </c>
      <c r="C80" t="s">
        <v>96</v>
      </c>
      <c r="D80" t="s">
        <v>43</v>
      </c>
      <c r="E80" t="s">
        <v>94</v>
      </c>
      <c r="F80" t="s">
        <v>45</v>
      </c>
      <c r="G80" t="s">
        <v>3</v>
      </c>
      <c r="H80" t="s">
        <v>46</v>
      </c>
      <c r="I80" t="s">
        <v>47</v>
      </c>
      <c r="J80" s="5">
        <v>95.9</v>
      </c>
      <c r="K80" t="s">
        <v>185</v>
      </c>
      <c r="L80" t="s">
        <v>186</v>
      </c>
      <c r="M80" t="s">
        <v>158</v>
      </c>
      <c r="N80">
        <v>2833</v>
      </c>
      <c r="O80" t="s">
        <v>51</v>
      </c>
      <c r="P80" t="s">
        <v>52</v>
      </c>
      <c r="Q80">
        <v>156</v>
      </c>
      <c r="R80" t="s">
        <v>99</v>
      </c>
      <c r="S80" t="s">
        <v>191</v>
      </c>
      <c r="T80" t="s">
        <v>192</v>
      </c>
      <c r="U80" t="s">
        <v>190</v>
      </c>
      <c r="V80">
        <v>145</v>
      </c>
      <c r="W80">
        <v>5000</v>
      </c>
      <c r="X80">
        <v>19</v>
      </c>
      <c r="Y80">
        <v>24</v>
      </c>
      <c r="Z80">
        <v>12629</v>
      </c>
      <c r="AA80" s="5" t="s">
        <v>9</v>
      </c>
    </row>
    <row r="81" spans="1:27" x14ac:dyDescent="0.25">
      <c r="A81">
        <v>3</v>
      </c>
      <c r="B81" t="s">
        <v>67</v>
      </c>
      <c r="C81" t="s">
        <v>96</v>
      </c>
      <c r="D81" t="s">
        <v>43</v>
      </c>
      <c r="E81" t="s">
        <v>94</v>
      </c>
      <c r="F81" t="s">
        <v>45</v>
      </c>
      <c r="G81" t="s">
        <v>3</v>
      </c>
      <c r="H81" t="s">
        <v>46</v>
      </c>
      <c r="I81" t="s">
        <v>47</v>
      </c>
      <c r="J81" s="5">
        <v>95.9</v>
      </c>
      <c r="K81" t="s">
        <v>185</v>
      </c>
      <c r="L81" t="s">
        <v>186</v>
      </c>
      <c r="M81" t="s">
        <v>158</v>
      </c>
      <c r="N81">
        <v>2921</v>
      </c>
      <c r="O81" t="s">
        <v>51</v>
      </c>
      <c r="P81" t="s">
        <v>52</v>
      </c>
      <c r="Q81">
        <v>156</v>
      </c>
      <c r="R81" t="s">
        <v>99</v>
      </c>
      <c r="S81" t="s">
        <v>193</v>
      </c>
      <c r="T81" t="s">
        <v>192</v>
      </c>
      <c r="U81" t="s">
        <v>190</v>
      </c>
      <c r="V81">
        <v>145</v>
      </c>
      <c r="W81">
        <v>5000</v>
      </c>
      <c r="X81">
        <v>19</v>
      </c>
      <c r="Y81">
        <v>24</v>
      </c>
      <c r="Z81">
        <v>14869</v>
      </c>
      <c r="AA81" s="5" t="s">
        <v>9</v>
      </c>
    </row>
    <row r="82" spans="1:27" x14ac:dyDescent="0.25">
      <c r="A82">
        <v>3</v>
      </c>
      <c r="B82" t="s">
        <v>67</v>
      </c>
      <c r="C82" t="s">
        <v>96</v>
      </c>
      <c r="D82" t="s">
        <v>43</v>
      </c>
      <c r="E82" t="s">
        <v>94</v>
      </c>
      <c r="F82" t="s">
        <v>45</v>
      </c>
      <c r="G82" t="s">
        <v>3</v>
      </c>
      <c r="H82" t="s">
        <v>46</v>
      </c>
      <c r="I82" t="s">
        <v>47</v>
      </c>
      <c r="J82" s="5">
        <v>95.9</v>
      </c>
      <c r="K82" t="s">
        <v>185</v>
      </c>
      <c r="L82" t="s">
        <v>186</v>
      </c>
      <c r="M82" t="s">
        <v>158</v>
      </c>
      <c r="N82">
        <v>2926</v>
      </c>
      <c r="O82" t="s">
        <v>51</v>
      </c>
      <c r="P82" t="s">
        <v>52</v>
      </c>
      <c r="Q82">
        <v>156</v>
      </c>
      <c r="R82" t="s">
        <v>99</v>
      </c>
      <c r="S82" t="s">
        <v>193</v>
      </c>
      <c r="T82" t="s">
        <v>192</v>
      </c>
      <c r="U82" t="s">
        <v>190</v>
      </c>
      <c r="V82">
        <v>145</v>
      </c>
      <c r="W82">
        <v>5000</v>
      </c>
      <c r="X82">
        <v>19</v>
      </c>
      <c r="Y82">
        <v>24</v>
      </c>
      <c r="Z82">
        <v>14489</v>
      </c>
      <c r="AA82" s="5" t="s">
        <v>9</v>
      </c>
    </row>
    <row r="83" spans="1:27" x14ac:dyDescent="0.25">
      <c r="A83">
        <v>3</v>
      </c>
      <c r="B83" t="s">
        <v>67</v>
      </c>
      <c r="C83" t="s">
        <v>127</v>
      </c>
      <c r="D83" t="s">
        <v>43</v>
      </c>
      <c r="E83" t="s">
        <v>94</v>
      </c>
      <c r="F83" t="s">
        <v>45</v>
      </c>
      <c r="G83" t="s">
        <v>3</v>
      </c>
      <c r="H83" t="s">
        <v>69</v>
      </c>
      <c r="I83" t="s">
        <v>47</v>
      </c>
      <c r="J83" s="5">
        <v>95.9</v>
      </c>
      <c r="K83" t="s">
        <v>185</v>
      </c>
      <c r="L83" t="s">
        <v>186</v>
      </c>
      <c r="M83" t="s">
        <v>158</v>
      </c>
      <c r="N83">
        <v>2818</v>
      </c>
      <c r="O83" t="s">
        <v>51</v>
      </c>
      <c r="P83" t="s">
        <v>52</v>
      </c>
      <c r="Q83">
        <v>156</v>
      </c>
      <c r="R83" t="s">
        <v>99</v>
      </c>
      <c r="S83" t="s">
        <v>193</v>
      </c>
      <c r="T83" t="s">
        <v>192</v>
      </c>
      <c r="U83" t="s">
        <v>190</v>
      </c>
      <c r="V83">
        <v>145</v>
      </c>
      <c r="W83">
        <v>5000</v>
      </c>
      <c r="X83">
        <v>19</v>
      </c>
      <c r="Y83">
        <v>24</v>
      </c>
      <c r="Z83">
        <v>12764</v>
      </c>
      <c r="AA83" s="5" t="s">
        <v>9</v>
      </c>
    </row>
    <row r="84" spans="1:27" x14ac:dyDescent="0.25">
      <c r="A84">
        <v>2</v>
      </c>
      <c r="B84" t="s">
        <v>67</v>
      </c>
      <c r="C84" t="s">
        <v>135</v>
      </c>
      <c r="D84" t="s">
        <v>43</v>
      </c>
      <c r="E84" t="s">
        <v>44</v>
      </c>
      <c r="F84" t="s">
        <v>45</v>
      </c>
      <c r="G84" t="s">
        <v>3</v>
      </c>
      <c r="H84" t="s">
        <v>69</v>
      </c>
      <c r="I84" t="s">
        <v>47</v>
      </c>
      <c r="J84" s="5">
        <v>96</v>
      </c>
      <c r="K84" t="s">
        <v>194</v>
      </c>
      <c r="L84" t="s">
        <v>195</v>
      </c>
      <c r="M84" t="s">
        <v>169</v>
      </c>
      <c r="N84">
        <v>2734</v>
      </c>
      <c r="O84" t="s">
        <v>51</v>
      </c>
      <c r="P84" t="s">
        <v>52</v>
      </c>
      <c r="Q84">
        <v>119</v>
      </c>
      <c r="R84" t="s">
        <v>196</v>
      </c>
      <c r="S84" t="s">
        <v>92</v>
      </c>
      <c r="T84" t="s">
        <v>117</v>
      </c>
      <c r="U84" t="s">
        <v>57</v>
      </c>
      <c r="V84">
        <v>90</v>
      </c>
      <c r="W84">
        <v>5000</v>
      </c>
      <c r="X84">
        <v>24</v>
      </c>
      <c r="Y84">
        <v>29</v>
      </c>
      <c r="Z84">
        <v>11048</v>
      </c>
      <c r="AA84" s="5" t="s">
        <v>9</v>
      </c>
    </row>
    <row r="85" spans="1:27" x14ac:dyDescent="0.25">
      <c r="A85">
        <v>0</v>
      </c>
      <c r="B85" t="s">
        <v>67</v>
      </c>
      <c r="C85" t="s">
        <v>197</v>
      </c>
      <c r="D85" t="s">
        <v>43</v>
      </c>
      <c r="E85" t="s">
        <v>44</v>
      </c>
      <c r="F85" t="s">
        <v>52</v>
      </c>
      <c r="G85" t="s">
        <v>4</v>
      </c>
      <c r="H85" t="s">
        <v>46</v>
      </c>
      <c r="I85" t="s">
        <v>47</v>
      </c>
      <c r="J85" s="5">
        <v>96.1</v>
      </c>
      <c r="K85" t="s">
        <v>198</v>
      </c>
      <c r="L85" t="s">
        <v>199</v>
      </c>
      <c r="M85" t="s">
        <v>200</v>
      </c>
      <c r="N85">
        <v>2579</v>
      </c>
      <c r="O85" t="s">
        <v>51</v>
      </c>
      <c r="P85" t="s">
        <v>52</v>
      </c>
      <c r="Q85">
        <v>132</v>
      </c>
      <c r="R85" t="s">
        <v>74</v>
      </c>
      <c r="S85" t="s">
        <v>201</v>
      </c>
      <c r="T85" t="s">
        <v>189</v>
      </c>
      <c r="U85" t="s">
        <v>114</v>
      </c>
      <c r="V85" t="s">
        <v>67</v>
      </c>
      <c r="W85" t="s">
        <v>67</v>
      </c>
      <c r="X85">
        <v>23</v>
      </c>
      <c r="Y85">
        <v>31</v>
      </c>
      <c r="Z85">
        <v>9295</v>
      </c>
      <c r="AA85" s="5" t="s">
        <v>9</v>
      </c>
    </row>
    <row r="86" spans="1:27" x14ac:dyDescent="0.25">
      <c r="A86">
        <v>2</v>
      </c>
      <c r="B86" t="s">
        <v>67</v>
      </c>
      <c r="C86" t="s">
        <v>197</v>
      </c>
      <c r="D86" t="s">
        <v>43</v>
      </c>
      <c r="E86" t="s">
        <v>44</v>
      </c>
      <c r="F86" t="s">
        <v>45</v>
      </c>
      <c r="G86" t="s">
        <v>3</v>
      </c>
      <c r="H86" t="s">
        <v>46</v>
      </c>
      <c r="I86" t="s">
        <v>47</v>
      </c>
      <c r="J86" s="5">
        <v>96.1</v>
      </c>
      <c r="K86" t="s">
        <v>202</v>
      </c>
      <c r="L86" t="s">
        <v>203</v>
      </c>
      <c r="M86" t="s">
        <v>204</v>
      </c>
      <c r="N86">
        <v>2460</v>
      </c>
      <c r="O86" t="s">
        <v>51</v>
      </c>
      <c r="P86" t="s">
        <v>52</v>
      </c>
      <c r="Q86">
        <v>132</v>
      </c>
      <c r="R86" t="s">
        <v>74</v>
      </c>
      <c r="S86" t="s">
        <v>201</v>
      </c>
      <c r="T86" t="s">
        <v>189</v>
      </c>
      <c r="U86" t="s">
        <v>114</v>
      </c>
      <c r="V86" t="s">
        <v>67</v>
      </c>
      <c r="W86" t="s">
        <v>67</v>
      </c>
      <c r="X86">
        <v>23</v>
      </c>
      <c r="Y86">
        <v>31</v>
      </c>
      <c r="Z86">
        <v>9895</v>
      </c>
      <c r="AA86" s="5" t="s">
        <v>9</v>
      </c>
    </row>
    <row r="87" spans="1:27" x14ac:dyDescent="0.25">
      <c r="A87">
        <v>3</v>
      </c>
      <c r="B87">
        <v>153</v>
      </c>
      <c r="C87" t="s">
        <v>96</v>
      </c>
      <c r="D87" t="s">
        <v>43</v>
      </c>
      <c r="E87" t="s">
        <v>94</v>
      </c>
      <c r="F87" t="s">
        <v>45</v>
      </c>
      <c r="G87" t="s">
        <v>3</v>
      </c>
      <c r="H87" t="s">
        <v>46</v>
      </c>
      <c r="I87" t="s">
        <v>47</v>
      </c>
      <c r="J87" s="5">
        <v>96.3</v>
      </c>
      <c r="K87" t="s">
        <v>205</v>
      </c>
      <c r="L87" t="s">
        <v>206</v>
      </c>
      <c r="M87" t="s">
        <v>207</v>
      </c>
      <c r="N87">
        <v>2370</v>
      </c>
      <c r="O87" t="s">
        <v>51</v>
      </c>
      <c r="P87" t="s">
        <v>52</v>
      </c>
      <c r="Q87">
        <v>110</v>
      </c>
      <c r="R87" t="s">
        <v>99</v>
      </c>
      <c r="S87" t="s">
        <v>208</v>
      </c>
      <c r="T87" t="s">
        <v>201</v>
      </c>
      <c r="U87" t="s">
        <v>209</v>
      </c>
      <c r="V87">
        <v>116</v>
      </c>
      <c r="W87">
        <v>5500</v>
      </c>
      <c r="X87">
        <v>23</v>
      </c>
      <c r="Y87">
        <v>30</v>
      </c>
      <c r="Z87">
        <v>9959</v>
      </c>
      <c r="AA87" s="5" t="s">
        <v>9</v>
      </c>
    </row>
    <row r="88" spans="1:27" x14ac:dyDescent="0.25">
      <c r="A88">
        <v>3</v>
      </c>
      <c r="B88">
        <v>153</v>
      </c>
      <c r="C88" t="s">
        <v>96</v>
      </c>
      <c r="D88" t="s">
        <v>43</v>
      </c>
      <c r="E88" t="s">
        <v>44</v>
      </c>
      <c r="F88" t="s">
        <v>45</v>
      </c>
      <c r="G88" t="s">
        <v>3</v>
      </c>
      <c r="H88" t="s">
        <v>46</v>
      </c>
      <c r="I88" t="s">
        <v>47</v>
      </c>
      <c r="J88" s="5">
        <v>96.3</v>
      </c>
      <c r="K88" t="s">
        <v>205</v>
      </c>
      <c r="L88" t="s">
        <v>206</v>
      </c>
      <c r="M88" t="s">
        <v>207</v>
      </c>
      <c r="N88">
        <v>2328</v>
      </c>
      <c r="O88" t="s">
        <v>51</v>
      </c>
      <c r="P88" t="s">
        <v>52</v>
      </c>
      <c r="Q88">
        <v>122</v>
      </c>
      <c r="R88" t="s">
        <v>64</v>
      </c>
      <c r="S88" t="s">
        <v>183</v>
      </c>
      <c r="T88" t="s">
        <v>201</v>
      </c>
      <c r="U88" t="s">
        <v>139</v>
      </c>
      <c r="V88">
        <v>88</v>
      </c>
      <c r="W88">
        <v>5000</v>
      </c>
      <c r="X88">
        <v>25</v>
      </c>
      <c r="Y88">
        <v>32</v>
      </c>
      <c r="Z88">
        <v>8499</v>
      </c>
      <c r="AA88" s="5" t="s">
        <v>9</v>
      </c>
    </row>
    <row r="89" spans="1:27" x14ac:dyDescent="0.25">
      <c r="A89">
        <v>1</v>
      </c>
      <c r="B89">
        <v>125</v>
      </c>
      <c r="C89" t="s">
        <v>96</v>
      </c>
      <c r="D89" t="s">
        <v>43</v>
      </c>
      <c r="E89" t="s">
        <v>44</v>
      </c>
      <c r="F89" t="s">
        <v>52</v>
      </c>
      <c r="G89" t="s">
        <v>2</v>
      </c>
      <c r="H89" t="s">
        <v>46</v>
      </c>
      <c r="I89" t="s">
        <v>47</v>
      </c>
      <c r="J89" s="5">
        <v>96.3</v>
      </c>
      <c r="K89" t="s">
        <v>210</v>
      </c>
      <c r="L89" t="s">
        <v>206</v>
      </c>
      <c r="M89" t="s">
        <v>82</v>
      </c>
      <c r="N89">
        <v>2365</v>
      </c>
      <c r="O89" t="s">
        <v>51</v>
      </c>
      <c r="P89" t="s">
        <v>52</v>
      </c>
      <c r="Q89">
        <v>122</v>
      </c>
      <c r="R89" t="s">
        <v>64</v>
      </c>
      <c r="S89" t="s">
        <v>183</v>
      </c>
      <c r="T89" t="s">
        <v>201</v>
      </c>
      <c r="U89" t="s">
        <v>139</v>
      </c>
      <c r="V89">
        <v>88</v>
      </c>
      <c r="W89">
        <v>5000</v>
      </c>
      <c r="X89">
        <v>25</v>
      </c>
      <c r="Y89">
        <v>32</v>
      </c>
      <c r="Z89">
        <v>6989</v>
      </c>
      <c r="AA89" s="5" t="s">
        <v>9</v>
      </c>
    </row>
    <row r="90" spans="1:27" x14ac:dyDescent="0.25">
      <c r="A90">
        <v>1</v>
      </c>
      <c r="B90">
        <v>125</v>
      </c>
      <c r="C90" t="s">
        <v>96</v>
      </c>
      <c r="D90" t="s">
        <v>43</v>
      </c>
      <c r="E90" t="s">
        <v>44</v>
      </c>
      <c r="F90" t="s">
        <v>52</v>
      </c>
      <c r="G90" t="s">
        <v>2</v>
      </c>
      <c r="H90" t="s">
        <v>46</v>
      </c>
      <c r="I90" t="s">
        <v>47</v>
      </c>
      <c r="J90" s="5">
        <v>96.3</v>
      </c>
      <c r="K90" t="s">
        <v>210</v>
      </c>
      <c r="L90" t="s">
        <v>206</v>
      </c>
      <c r="M90" t="s">
        <v>82</v>
      </c>
      <c r="N90">
        <v>2405</v>
      </c>
      <c r="O90" t="s">
        <v>51</v>
      </c>
      <c r="P90" t="s">
        <v>52</v>
      </c>
      <c r="Q90">
        <v>122</v>
      </c>
      <c r="R90" t="s">
        <v>64</v>
      </c>
      <c r="S90" t="s">
        <v>183</v>
      </c>
      <c r="T90" t="s">
        <v>201</v>
      </c>
      <c r="U90" t="s">
        <v>139</v>
      </c>
      <c r="V90">
        <v>88</v>
      </c>
      <c r="W90">
        <v>5000</v>
      </c>
      <c r="X90">
        <v>25</v>
      </c>
      <c r="Y90">
        <v>32</v>
      </c>
      <c r="Z90">
        <v>8189</v>
      </c>
      <c r="AA90" s="5" t="s">
        <v>9</v>
      </c>
    </row>
    <row r="91" spans="1:27" x14ac:dyDescent="0.25">
      <c r="A91">
        <v>1</v>
      </c>
      <c r="B91">
        <v>125</v>
      </c>
      <c r="C91" t="s">
        <v>96</v>
      </c>
      <c r="D91" t="s">
        <v>43</v>
      </c>
      <c r="E91" t="s">
        <v>94</v>
      </c>
      <c r="F91" t="s">
        <v>52</v>
      </c>
      <c r="G91" t="s">
        <v>2</v>
      </c>
      <c r="H91" t="s">
        <v>46</v>
      </c>
      <c r="I91" t="s">
        <v>47</v>
      </c>
      <c r="J91" s="5">
        <v>96.3</v>
      </c>
      <c r="K91" t="s">
        <v>210</v>
      </c>
      <c r="L91" t="s">
        <v>206</v>
      </c>
      <c r="M91" t="s">
        <v>82</v>
      </c>
      <c r="N91">
        <v>2403</v>
      </c>
      <c r="O91" t="s">
        <v>51</v>
      </c>
      <c r="P91" t="s">
        <v>52</v>
      </c>
      <c r="Q91">
        <v>110</v>
      </c>
      <c r="R91" t="s">
        <v>99</v>
      </c>
      <c r="S91" t="s">
        <v>208</v>
      </c>
      <c r="T91" t="s">
        <v>201</v>
      </c>
      <c r="U91" t="s">
        <v>209</v>
      </c>
      <c r="V91">
        <v>116</v>
      </c>
      <c r="W91">
        <v>5500</v>
      </c>
      <c r="X91">
        <v>23</v>
      </c>
      <c r="Y91">
        <v>30</v>
      </c>
      <c r="Z91">
        <v>9279</v>
      </c>
      <c r="AA91" s="5" t="s">
        <v>9</v>
      </c>
    </row>
    <row r="92" spans="1:27" x14ac:dyDescent="0.25">
      <c r="A92">
        <v>-1</v>
      </c>
      <c r="B92">
        <v>137</v>
      </c>
      <c r="C92" t="s">
        <v>96</v>
      </c>
      <c r="D92" t="s">
        <v>43</v>
      </c>
      <c r="E92" t="s">
        <v>44</v>
      </c>
      <c r="F92" t="s">
        <v>52</v>
      </c>
      <c r="G92" t="s">
        <v>2</v>
      </c>
      <c r="H92" t="s">
        <v>46</v>
      </c>
      <c r="I92" t="s">
        <v>47</v>
      </c>
      <c r="J92" s="5">
        <v>96.3</v>
      </c>
      <c r="K92" t="s">
        <v>210</v>
      </c>
      <c r="L92" t="s">
        <v>206</v>
      </c>
      <c r="M92" t="s">
        <v>82</v>
      </c>
      <c r="N92">
        <v>2403</v>
      </c>
      <c r="O92" t="s">
        <v>51</v>
      </c>
      <c r="P92" t="s">
        <v>52</v>
      </c>
      <c r="Q92">
        <v>110</v>
      </c>
      <c r="R92" t="s">
        <v>99</v>
      </c>
      <c r="S92" t="s">
        <v>208</v>
      </c>
      <c r="T92" t="s">
        <v>201</v>
      </c>
      <c r="U92" t="s">
        <v>209</v>
      </c>
      <c r="V92">
        <v>116</v>
      </c>
      <c r="W92">
        <v>5500</v>
      </c>
      <c r="X92">
        <v>23</v>
      </c>
      <c r="Y92">
        <v>30</v>
      </c>
      <c r="Z92">
        <v>9279</v>
      </c>
      <c r="AA92" s="5" t="s">
        <v>9</v>
      </c>
    </row>
    <row r="93" spans="1:27" x14ac:dyDescent="0.25">
      <c r="A93">
        <v>0</v>
      </c>
      <c r="B93">
        <v>110</v>
      </c>
      <c r="C93" t="s">
        <v>42</v>
      </c>
      <c r="D93" t="s">
        <v>43</v>
      </c>
      <c r="E93" t="s">
        <v>44</v>
      </c>
      <c r="F93" t="s">
        <v>52</v>
      </c>
      <c r="G93" t="s">
        <v>2</v>
      </c>
      <c r="H93" t="s">
        <v>46</v>
      </c>
      <c r="I93" t="s">
        <v>47</v>
      </c>
      <c r="J93" s="5">
        <v>96.5</v>
      </c>
      <c r="K93" t="s">
        <v>211</v>
      </c>
      <c r="L93" t="s">
        <v>122</v>
      </c>
      <c r="M93" t="s">
        <v>148</v>
      </c>
      <c r="N93">
        <v>2010</v>
      </c>
      <c r="O93" t="s">
        <v>51</v>
      </c>
      <c r="P93" t="s">
        <v>52</v>
      </c>
      <c r="Q93">
        <v>92</v>
      </c>
      <c r="R93" t="s">
        <v>53</v>
      </c>
      <c r="S93" t="s">
        <v>54</v>
      </c>
      <c r="T93" t="s">
        <v>55</v>
      </c>
      <c r="U93" t="s">
        <v>57</v>
      </c>
      <c r="V93">
        <v>76</v>
      </c>
      <c r="W93">
        <v>6000</v>
      </c>
      <c r="X93">
        <v>30</v>
      </c>
      <c r="Y93">
        <v>34</v>
      </c>
      <c r="Z93">
        <v>7295</v>
      </c>
      <c r="AA93" s="5" t="s">
        <v>9</v>
      </c>
    </row>
    <row r="94" spans="1:27" x14ac:dyDescent="0.25">
      <c r="A94">
        <v>0</v>
      </c>
      <c r="B94">
        <v>78</v>
      </c>
      <c r="C94" t="s">
        <v>42</v>
      </c>
      <c r="D94" t="s">
        <v>43</v>
      </c>
      <c r="E94" t="s">
        <v>44</v>
      </c>
      <c r="F94" t="s">
        <v>52</v>
      </c>
      <c r="G94" t="s">
        <v>4</v>
      </c>
      <c r="H94" t="s">
        <v>46</v>
      </c>
      <c r="I94" t="s">
        <v>47</v>
      </c>
      <c r="J94" s="5">
        <v>96.5</v>
      </c>
      <c r="K94" t="s">
        <v>212</v>
      </c>
      <c r="L94" t="s">
        <v>49</v>
      </c>
      <c r="M94" t="s">
        <v>213</v>
      </c>
      <c r="N94">
        <v>2024</v>
      </c>
      <c r="O94" t="s">
        <v>51</v>
      </c>
      <c r="P94" t="s">
        <v>52</v>
      </c>
      <c r="Q94">
        <v>92</v>
      </c>
      <c r="R94" t="s">
        <v>53</v>
      </c>
      <c r="S94" t="s">
        <v>214</v>
      </c>
      <c r="T94" t="s">
        <v>55</v>
      </c>
      <c r="U94" t="s">
        <v>57</v>
      </c>
      <c r="V94">
        <v>76</v>
      </c>
      <c r="W94">
        <v>6000</v>
      </c>
      <c r="X94">
        <v>30</v>
      </c>
      <c r="Y94">
        <v>34</v>
      </c>
      <c r="Z94">
        <v>7295</v>
      </c>
      <c r="AA94" s="5" t="s">
        <v>9</v>
      </c>
    </row>
    <row r="95" spans="1:27" x14ac:dyDescent="0.25">
      <c r="A95">
        <v>0</v>
      </c>
      <c r="B95">
        <v>106</v>
      </c>
      <c r="C95" t="s">
        <v>42</v>
      </c>
      <c r="D95" t="s">
        <v>43</v>
      </c>
      <c r="E95" t="s">
        <v>44</v>
      </c>
      <c r="F95" t="s">
        <v>45</v>
      </c>
      <c r="G95" t="s">
        <v>3</v>
      </c>
      <c r="H95" t="s">
        <v>46</v>
      </c>
      <c r="I95" t="s">
        <v>47</v>
      </c>
      <c r="J95" s="5">
        <v>96.5</v>
      </c>
      <c r="K95" t="s">
        <v>215</v>
      </c>
      <c r="L95" t="s">
        <v>195</v>
      </c>
      <c r="M95" t="s">
        <v>156</v>
      </c>
      <c r="N95">
        <v>2236</v>
      </c>
      <c r="O95" t="s">
        <v>51</v>
      </c>
      <c r="P95" t="s">
        <v>52</v>
      </c>
      <c r="Q95">
        <v>110</v>
      </c>
      <c r="R95" t="s">
        <v>53</v>
      </c>
      <c r="S95" t="s">
        <v>106</v>
      </c>
      <c r="T95" t="s">
        <v>191</v>
      </c>
      <c r="U95" t="s">
        <v>77</v>
      </c>
      <c r="V95">
        <v>86</v>
      </c>
      <c r="W95">
        <v>5800</v>
      </c>
      <c r="X95">
        <v>27</v>
      </c>
      <c r="Y95">
        <v>33</v>
      </c>
      <c r="Z95">
        <v>7895</v>
      </c>
      <c r="AA95" s="5" t="s">
        <v>9</v>
      </c>
    </row>
    <row r="96" spans="1:27" x14ac:dyDescent="0.25">
      <c r="A96">
        <v>0</v>
      </c>
      <c r="B96">
        <v>106</v>
      </c>
      <c r="C96" t="s">
        <v>42</v>
      </c>
      <c r="D96" t="s">
        <v>43</v>
      </c>
      <c r="E96" t="s">
        <v>44</v>
      </c>
      <c r="F96" t="s">
        <v>45</v>
      </c>
      <c r="G96" t="s">
        <v>3</v>
      </c>
      <c r="H96" t="s">
        <v>46</v>
      </c>
      <c r="I96" t="s">
        <v>47</v>
      </c>
      <c r="J96" s="5">
        <v>96.5</v>
      </c>
      <c r="K96" t="s">
        <v>215</v>
      </c>
      <c r="L96" t="s">
        <v>195</v>
      </c>
      <c r="M96" t="s">
        <v>156</v>
      </c>
      <c r="N96">
        <v>2289</v>
      </c>
      <c r="O96" t="s">
        <v>51</v>
      </c>
      <c r="P96" t="s">
        <v>52</v>
      </c>
      <c r="Q96">
        <v>110</v>
      </c>
      <c r="R96" t="s">
        <v>53</v>
      </c>
      <c r="S96" t="s">
        <v>106</v>
      </c>
      <c r="T96" t="s">
        <v>191</v>
      </c>
      <c r="U96" t="s">
        <v>77</v>
      </c>
      <c r="V96">
        <v>86</v>
      </c>
      <c r="W96">
        <v>5800</v>
      </c>
      <c r="X96">
        <v>27</v>
      </c>
      <c r="Y96">
        <v>33</v>
      </c>
      <c r="Z96">
        <v>9095</v>
      </c>
      <c r="AA96" s="5" t="s">
        <v>9</v>
      </c>
    </row>
    <row r="97" spans="1:27" x14ac:dyDescent="0.25">
      <c r="A97">
        <v>0</v>
      </c>
      <c r="B97">
        <v>85</v>
      </c>
      <c r="C97" t="s">
        <v>42</v>
      </c>
      <c r="D97" t="s">
        <v>43</v>
      </c>
      <c r="E97" t="s">
        <v>44</v>
      </c>
      <c r="F97" t="s">
        <v>52</v>
      </c>
      <c r="G97" t="s">
        <v>2</v>
      </c>
      <c r="H97" t="s">
        <v>46</v>
      </c>
      <c r="I97" t="s">
        <v>47</v>
      </c>
      <c r="J97" s="5">
        <v>96.5</v>
      </c>
      <c r="K97" t="s">
        <v>216</v>
      </c>
      <c r="L97" t="s">
        <v>195</v>
      </c>
      <c r="M97" t="s">
        <v>105</v>
      </c>
      <c r="N97">
        <v>2304</v>
      </c>
      <c r="O97" t="s">
        <v>51</v>
      </c>
      <c r="P97" t="s">
        <v>52</v>
      </c>
      <c r="Q97">
        <v>110</v>
      </c>
      <c r="R97" t="s">
        <v>53</v>
      </c>
      <c r="S97" t="s">
        <v>106</v>
      </c>
      <c r="T97" t="s">
        <v>191</v>
      </c>
      <c r="U97" t="s">
        <v>77</v>
      </c>
      <c r="V97">
        <v>86</v>
      </c>
      <c r="W97">
        <v>5800</v>
      </c>
      <c r="X97">
        <v>27</v>
      </c>
      <c r="Y97">
        <v>33</v>
      </c>
      <c r="Z97">
        <v>8845</v>
      </c>
      <c r="AA97" s="5" t="s">
        <v>9</v>
      </c>
    </row>
    <row r="98" spans="1:27" x14ac:dyDescent="0.25">
      <c r="A98">
        <v>0</v>
      </c>
      <c r="B98">
        <v>85</v>
      </c>
      <c r="C98" t="s">
        <v>42</v>
      </c>
      <c r="D98" t="s">
        <v>43</v>
      </c>
      <c r="E98" t="s">
        <v>44</v>
      </c>
      <c r="F98" t="s">
        <v>52</v>
      </c>
      <c r="G98" t="s">
        <v>2</v>
      </c>
      <c r="H98" t="s">
        <v>46</v>
      </c>
      <c r="I98" t="s">
        <v>47</v>
      </c>
      <c r="J98" s="5">
        <v>96.5</v>
      </c>
      <c r="K98" t="s">
        <v>216</v>
      </c>
      <c r="L98" t="s">
        <v>217</v>
      </c>
      <c r="M98" t="s">
        <v>105</v>
      </c>
      <c r="N98">
        <v>2372</v>
      </c>
      <c r="O98" t="s">
        <v>51</v>
      </c>
      <c r="P98" t="s">
        <v>52</v>
      </c>
      <c r="Q98">
        <v>110</v>
      </c>
      <c r="R98" t="s">
        <v>53</v>
      </c>
      <c r="S98" t="s">
        <v>106</v>
      </c>
      <c r="T98" t="s">
        <v>191</v>
      </c>
      <c r="U98" t="s">
        <v>77</v>
      </c>
      <c r="V98">
        <v>86</v>
      </c>
      <c r="W98">
        <v>5800</v>
      </c>
      <c r="X98">
        <v>27</v>
      </c>
      <c r="Y98">
        <v>33</v>
      </c>
      <c r="Z98">
        <v>10295</v>
      </c>
      <c r="AA98" s="5" t="s">
        <v>9</v>
      </c>
    </row>
    <row r="99" spans="1:27" x14ac:dyDescent="0.25">
      <c r="A99">
        <v>0</v>
      </c>
      <c r="B99">
        <v>85</v>
      </c>
      <c r="C99" t="s">
        <v>42</v>
      </c>
      <c r="D99" t="s">
        <v>43</v>
      </c>
      <c r="E99" t="s">
        <v>44</v>
      </c>
      <c r="F99" t="s">
        <v>52</v>
      </c>
      <c r="G99" t="s">
        <v>2</v>
      </c>
      <c r="H99" t="s">
        <v>46</v>
      </c>
      <c r="I99" t="s">
        <v>47</v>
      </c>
      <c r="J99" s="5">
        <v>96.5</v>
      </c>
      <c r="K99" t="s">
        <v>216</v>
      </c>
      <c r="L99" t="s">
        <v>195</v>
      </c>
      <c r="M99" t="s">
        <v>105</v>
      </c>
      <c r="N99">
        <v>2465</v>
      </c>
      <c r="O99" t="s">
        <v>51</v>
      </c>
      <c r="P99" t="s">
        <v>52</v>
      </c>
      <c r="Q99">
        <v>110</v>
      </c>
      <c r="R99" t="s">
        <v>74</v>
      </c>
      <c r="S99" t="s">
        <v>106</v>
      </c>
      <c r="T99" t="s">
        <v>191</v>
      </c>
      <c r="U99" t="s">
        <v>77</v>
      </c>
      <c r="V99">
        <v>101</v>
      </c>
      <c r="W99">
        <v>5800</v>
      </c>
      <c r="X99">
        <v>24</v>
      </c>
      <c r="Y99">
        <v>28</v>
      </c>
      <c r="Z99">
        <v>12945</v>
      </c>
      <c r="AA99" s="5" t="s">
        <v>9</v>
      </c>
    </row>
    <row r="100" spans="1:27" x14ac:dyDescent="0.25">
      <c r="A100">
        <v>1</v>
      </c>
      <c r="B100">
        <v>107</v>
      </c>
      <c r="C100" t="s">
        <v>42</v>
      </c>
      <c r="D100" t="s">
        <v>43</v>
      </c>
      <c r="E100" t="s">
        <v>44</v>
      </c>
      <c r="F100" t="s">
        <v>45</v>
      </c>
      <c r="G100" t="s">
        <v>2</v>
      </c>
      <c r="H100" t="s">
        <v>46</v>
      </c>
      <c r="I100" t="s">
        <v>47</v>
      </c>
      <c r="J100" s="5">
        <v>96.5</v>
      </c>
      <c r="K100" t="s">
        <v>218</v>
      </c>
      <c r="L100" t="s">
        <v>219</v>
      </c>
      <c r="M100" t="s">
        <v>220</v>
      </c>
      <c r="N100">
        <v>2293</v>
      </c>
      <c r="O100" t="s">
        <v>51</v>
      </c>
      <c r="P100" t="s">
        <v>52</v>
      </c>
      <c r="Q100">
        <v>110</v>
      </c>
      <c r="R100" t="s">
        <v>64</v>
      </c>
      <c r="S100" t="s">
        <v>106</v>
      </c>
      <c r="T100" t="s">
        <v>191</v>
      </c>
      <c r="U100" t="s">
        <v>221</v>
      </c>
      <c r="V100">
        <v>100</v>
      </c>
      <c r="W100">
        <v>5500</v>
      </c>
      <c r="X100">
        <v>25</v>
      </c>
      <c r="Y100">
        <v>31</v>
      </c>
      <c r="Z100">
        <v>10345</v>
      </c>
      <c r="AA100" s="5" t="s">
        <v>9</v>
      </c>
    </row>
    <row r="101" spans="1:27" x14ac:dyDescent="0.25">
      <c r="A101">
        <v>3</v>
      </c>
      <c r="B101">
        <v>142</v>
      </c>
      <c r="C101" t="s">
        <v>222</v>
      </c>
      <c r="D101" t="s">
        <v>43</v>
      </c>
      <c r="E101" t="s">
        <v>44</v>
      </c>
      <c r="F101" t="s">
        <v>45</v>
      </c>
      <c r="G101" t="s">
        <v>6</v>
      </c>
      <c r="H101" t="s">
        <v>69</v>
      </c>
      <c r="I101" t="s">
        <v>47</v>
      </c>
      <c r="J101" s="5">
        <v>96.6</v>
      </c>
      <c r="K101" t="s">
        <v>223</v>
      </c>
      <c r="L101" t="s">
        <v>224</v>
      </c>
      <c r="M101" t="s">
        <v>50</v>
      </c>
      <c r="N101">
        <v>3685</v>
      </c>
      <c r="O101" t="s">
        <v>91</v>
      </c>
      <c r="P101" t="s">
        <v>225</v>
      </c>
      <c r="Q101">
        <v>234</v>
      </c>
      <c r="R101" t="s">
        <v>74</v>
      </c>
      <c r="S101" t="s">
        <v>201</v>
      </c>
      <c r="T101" t="s">
        <v>226</v>
      </c>
      <c r="U101" t="s">
        <v>227</v>
      </c>
      <c r="V101">
        <v>155</v>
      </c>
      <c r="W101">
        <v>4750</v>
      </c>
      <c r="X101">
        <v>16</v>
      </c>
      <c r="Y101">
        <v>18</v>
      </c>
      <c r="Z101">
        <v>35056</v>
      </c>
      <c r="AA101" s="5" t="s">
        <v>9</v>
      </c>
    </row>
    <row r="102" spans="1:27" x14ac:dyDescent="0.25">
      <c r="A102">
        <v>0</v>
      </c>
      <c r="B102">
        <v>85</v>
      </c>
      <c r="C102" t="s">
        <v>109</v>
      </c>
      <c r="D102" t="s">
        <v>43</v>
      </c>
      <c r="E102" t="s">
        <v>44</v>
      </c>
      <c r="F102" t="s">
        <v>52</v>
      </c>
      <c r="G102" t="s">
        <v>4</v>
      </c>
      <c r="H102" t="s">
        <v>110</v>
      </c>
      <c r="I102" t="s">
        <v>47</v>
      </c>
      <c r="J102" s="5">
        <v>96.9</v>
      </c>
      <c r="K102" t="s">
        <v>228</v>
      </c>
      <c r="L102" t="s">
        <v>206</v>
      </c>
      <c r="M102" t="s">
        <v>229</v>
      </c>
      <c r="N102">
        <v>2420</v>
      </c>
      <c r="O102" t="s">
        <v>83</v>
      </c>
      <c r="P102" t="s">
        <v>52</v>
      </c>
      <c r="Q102">
        <v>108</v>
      </c>
      <c r="R102" t="s">
        <v>64</v>
      </c>
      <c r="S102" t="s">
        <v>112</v>
      </c>
      <c r="T102" t="s">
        <v>113</v>
      </c>
      <c r="U102" t="s">
        <v>77</v>
      </c>
      <c r="V102">
        <v>82</v>
      </c>
      <c r="W102">
        <v>4800</v>
      </c>
      <c r="X102">
        <v>23</v>
      </c>
      <c r="Y102">
        <v>29</v>
      </c>
      <c r="Z102">
        <v>8013</v>
      </c>
      <c r="AA102" s="5" t="s">
        <v>9</v>
      </c>
    </row>
    <row r="103" spans="1:27" x14ac:dyDescent="0.25">
      <c r="A103">
        <v>0</v>
      </c>
      <c r="B103">
        <v>85</v>
      </c>
      <c r="C103" t="s">
        <v>109</v>
      </c>
      <c r="D103" t="s">
        <v>43</v>
      </c>
      <c r="E103" t="s">
        <v>94</v>
      </c>
      <c r="F103" t="s">
        <v>52</v>
      </c>
      <c r="G103" t="s">
        <v>4</v>
      </c>
      <c r="H103" t="s">
        <v>110</v>
      </c>
      <c r="I103" t="s">
        <v>47</v>
      </c>
      <c r="J103" s="5">
        <v>96.9</v>
      </c>
      <c r="K103" t="s">
        <v>228</v>
      </c>
      <c r="L103" t="s">
        <v>206</v>
      </c>
      <c r="M103" t="s">
        <v>229</v>
      </c>
      <c r="N103">
        <v>2650</v>
      </c>
      <c r="O103" t="s">
        <v>83</v>
      </c>
      <c r="P103" t="s">
        <v>52</v>
      </c>
      <c r="Q103">
        <v>108</v>
      </c>
      <c r="R103" t="s">
        <v>74</v>
      </c>
      <c r="S103" t="s">
        <v>112</v>
      </c>
      <c r="T103" t="s">
        <v>113</v>
      </c>
      <c r="U103" t="s">
        <v>230</v>
      </c>
      <c r="V103">
        <v>111</v>
      </c>
      <c r="W103">
        <v>4800</v>
      </c>
      <c r="X103">
        <v>23</v>
      </c>
      <c r="Y103">
        <v>23</v>
      </c>
      <c r="Z103">
        <v>11694</v>
      </c>
      <c r="AA103" s="5" t="s">
        <v>9</v>
      </c>
    </row>
    <row r="104" spans="1:27" x14ac:dyDescent="0.25">
      <c r="A104">
        <v>0</v>
      </c>
      <c r="B104">
        <v>102</v>
      </c>
      <c r="C104" t="s">
        <v>109</v>
      </c>
      <c r="D104" t="s">
        <v>43</v>
      </c>
      <c r="E104" t="s">
        <v>44</v>
      </c>
      <c r="F104" t="s">
        <v>52</v>
      </c>
      <c r="G104" t="s">
        <v>2</v>
      </c>
      <c r="H104" t="s">
        <v>110</v>
      </c>
      <c r="I104" t="s">
        <v>47</v>
      </c>
      <c r="J104" s="5">
        <v>97</v>
      </c>
      <c r="K104" t="s">
        <v>231</v>
      </c>
      <c r="L104" t="s">
        <v>206</v>
      </c>
      <c r="M104" t="s">
        <v>232</v>
      </c>
      <c r="N104">
        <v>2385</v>
      </c>
      <c r="O104" t="s">
        <v>83</v>
      </c>
      <c r="P104" t="s">
        <v>52</v>
      </c>
      <c r="Q104">
        <v>108</v>
      </c>
      <c r="R104" t="s">
        <v>64</v>
      </c>
      <c r="S104" t="s">
        <v>112</v>
      </c>
      <c r="T104" t="s">
        <v>113</v>
      </c>
      <c r="U104" t="s">
        <v>77</v>
      </c>
      <c r="V104">
        <v>82</v>
      </c>
      <c r="W104">
        <v>4800</v>
      </c>
      <c r="X104">
        <v>24</v>
      </c>
      <c r="Y104">
        <v>25</v>
      </c>
      <c r="Z104">
        <v>9233</v>
      </c>
      <c r="AA104" s="5" t="s">
        <v>9</v>
      </c>
    </row>
    <row r="105" spans="1:27" x14ac:dyDescent="0.25">
      <c r="A105">
        <v>0</v>
      </c>
      <c r="B105">
        <v>102</v>
      </c>
      <c r="C105" t="s">
        <v>109</v>
      </c>
      <c r="D105" t="s">
        <v>43</v>
      </c>
      <c r="E105" t="s">
        <v>94</v>
      </c>
      <c r="F105" t="s">
        <v>52</v>
      </c>
      <c r="G105" t="s">
        <v>2</v>
      </c>
      <c r="H105" t="s">
        <v>110</v>
      </c>
      <c r="I105" t="s">
        <v>47</v>
      </c>
      <c r="J105" s="5">
        <v>97</v>
      </c>
      <c r="K105" t="s">
        <v>231</v>
      </c>
      <c r="L105" t="s">
        <v>206</v>
      </c>
      <c r="M105" t="s">
        <v>232</v>
      </c>
      <c r="N105">
        <v>2510</v>
      </c>
      <c r="O105" t="s">
        <v>83</v>
      </c>
      <c r="P105" t="s">
        <v>52</v>
      </c>
      <c r="Q105">
        <v>108</v>
      </c>
      <c r="R105" t="s">
        <v>74</v>
      </c>
      <c r="S105" t="s">
        <v>112</v>
      </c>
      <c r="T105" t="s">
        <v>113</v>
      </c>
      <c r="U105" t="s">
        <v>230</v>
      </c>
      <c r="V105">
        <v>111</v>
      </c>
      <c r="W105">
        <v>4800</v>
      </c>
      <c r="X105">
        <v>24</v>
      </c>
      <c r="Y105">
        <v>29</v>
      </c>
      <c r="Z105">
        <v>11259</v>
      </c>
      <c r="AA105" s="5" t="s">
        <v>9</v>
      </c>
    </row>
    <row r="106" spans="1:27" x14ac:dyDescent="0.25">
      <c r="A106">
        <v>0</v>
      </c>
      <c r="B106">
        <v>89</v>
      </c>
      <c r="C106" t="s">
        <v>109</v>
      </c>
      <c r="D106" t="s">
        <v>43</v>
      </c>
      <c r="E106" t="s">
        <v>44</v>
      </c>
      <c r="F106" t="s">
        <v>52</v>
      </c>
      <c r="G106" t="s">
        <v>4</v>
      </c>
      <c r="H106" t="s">
        <v>46</v>
      </c>
      <c r="I106" t="s">
        <v>47</v>
      </c>
      <c r="J106" s="5">
        <v>97</v>
      </c>
      <c r="K106" t="s">
        <v>233</v>
      </c>
      <c r="L106" t="s">
        <v>206</v>
      </c>
      <c r="M106" t="s">
        <v>181</v>
      </c>
      <c r="N106">
        <v>2290</v>
      </c>
      <c r="O106" t="s">
        <v>83</v>
      </c>
      <c r="P106" t="s">
        <v>52</v>
      </c>
      <c r="Q106">
        <v>108</v>
      </c>
      <c r="R106" t="s">
        <v>64</v>
      </c>
      <c r="S106" t="s">
        <v>112</v>
      </c>
      <c r="T106" t="s">
        <v>113</v>
      </c>
      <c r="U106" t="s">
        <v>77</v>
      </c>
      <c r="V106">
        <v>82</v>
      </c>
      <c r="W106">
        <v>4800</v>
      </c>
      <c r="X106">
        <v>28</v>
      </c>
      <c r="Y106">
        <v>32</v>
      </c>
      <c r="Z106">
        <v>7463</v>
      </c>
      <c r="AA106" s="5" t="s">
        <v>9</v>
      </c>
    </row>
    <row r="107" spans="1:27" x14ac:dyDescent="0.25">
      <c r="A107">
        <v>0</v>
      </c>
      <c r="B107">
        <v>89</v>
      </c>
      <c r="C107" t="s">
        <v>109</v>
      </c>
      <c r="D107" t="s">
        <v>43</v>
      </c>
      <c r="E107" t="s">
        <v>44</v>
      </c>
      <c r="F107" t="s">
        <v>52</v>
      </c>
      <c r="G107" t="s">
        <v>4</v>
      </c>
      <c r="H107" t="s">
        <v>46</v>
      </c>
      <c r="I107" t="s">
        <v>47</v>
      </c>
      <c r="J107" s="5">
        <v>97</v>
      </c>
      <c r="K107" t="s">
        <v>233</v>
      </c>
      <c r="L107" t="s">
        <v>206</v>
      </c>
      <c r="M107" t="s">
        <v>181</v>
      </c>
      <c r="N107">
        <v>2455</v>
      </c>
      <c r="O107" t="s">
        <v>83</v>
      </c>
      <c r="P107" t="s">
        <v>52</v>
      </c>
      <c r="Q107">
        <v>108</v>
      </c>
      <c r="R107" t="s">
        <v>74</v>
      </c>
      <c r="S107" t="s">
        <v>112</v>
      </c>
      <c r="T107" t="s">
        <v>113</v>
      </c>
      <c r="U107" t="s">
        <v>77</v>
      </c>
      <c r="V107">
        <v>94</v>
      </c>
      <c r="W107">
        <v>5200</v>
      </c>
      <c r="X107">
        <v>25</v>
      </c>
      <c r="Y107">
        <v>31</v>
      </c>
      <c r="Z107">
        <v>10198</v>
      </c>
      <c r="AA107" s="5" t="s">
        <v>9</v>
      </c>
    </row>
    <row r="108" spans="1:27" x14ac:dyDescent="0.25">
      <c r="A108">
        <v>0</v>
      </c>
      <c r="B108">
        <v>106</v>
      </c>
      <c r="C108" t="s">
        <v>87</v>
      </c>
      <c r="D108" t="s">
        <v>43</v>
      </c>
      <c r="E108" t="s">
        <v>44</v>
      </c>
      <c r="F108" t="s">
        <v>52</v>
      </c>
      <c r="G108" t="s">
        <v>3</v>
      </c>
      <c r="H108" t="s">
        <v>46</v>
      </c>
      <c r="I108" t="s">
        <v>47</v>
      </c>
      <c r="J108" s="5">
        <v>97.2</v>
      </c>
      <c r="K108" t="s">
        <v>234</v>
      </c>
      <c r="L108" t="s">
        <v>195</v>
      </c>
      <c r="M108" t="s">
        <v>235</v>
      </c>
      <c r="N108">
        <v>2324</v>
      </c>
      <c r="O108" t="s">
        <v>51</v>
      </c>
      <c r="P108" t="s">
        <v>52</v>
      </c>
      <c r="Q108">
        <v>120</v>
      </c>
      <c r="R108" t="s">
        <v>64</v>
      </c>
      <c r="S108" t="s">
        <v>236</v>
      </c>
      <c r="T108" t="s">
        <v>75</v>
      </c>
      <c r="U108" t="s">
        <v>139</v>
      </c>
      <c r="V108">
        <v>97</v>
      </c>
      <c r="W108">
        <v>5200</v>
      </c>
      <c r="X108">
        <v>27</v>
      </c>
      <c r="Y108">
        <v>34</v>
      </c>
      <c r="Z108">
        <v>8949</v>
      </c>
      <c r="AA108" s="5" t="s">
        <v>9</v>
      </c>
    </row>
    <row r="109" spans="1:27" x14ac:dyDescent="0.25">
      <c r="A109">
        <v>0</v>
      </c>
      <c r="B109">
        <v>106</v>
      </c>
      <c r="C109" t="s">
        <v>87</v>
      </c>
      <c r="D109" t="s">
        <v>43</v>
      </c>
      <c r="E109" t="s">
        <v>44</v>
      </c>
      <c r="F109" t="s">
        <v>52</v>
      </c>
      <c r="G109" t="s">
        <v>2</v>
      </c>
      <c r="H109" t="s">
        <v>46</v>
      </c>
      <c r="I109" t="s">
        <v>47</v>
      </c>
      <c r="J109" s="5">
        <v>97.2</v>
      </c>
      <c r="K109" t="s">
        <v>234</v>
      </c>
      <c r="L109" t="s">
        <v>195</v>
      </c>
      <c r="M109" t="s">
        <v>235</v>
      </c>
      <c r="N109">
        <v>2302</v>
      </c>
      <c r="O109" t="s">
        <v>51</v>
      </c>
      <c r="P109" t="s">
        <v>52</v>
      </c>
      <c r="Q109">
        <v>120</v>
      </c>
      <c r="R109" t="s">
        <v>64</v>
      </c>
      <c r="S109" t="s">
        <v>236</v>
      </c>
      <c r="T109" t="s">
        <v>75</v>
      </c>
      <c r="U109" t="s">
        <v>139</v>
      </c>
      <c r="V109">
        <v>97</v>
      </c>
      <c r="W109">
        <v>5200</v>
      </c>
      <c r="X109">
        <v>27</v>
      </c>
      <c r="Y109">
        <v>34</v>
      </c>
      <c r="Z109">
        <v>9549</v>
      </c>
      <c r="AA109" s="5" t="s">
        <v>9</v>
      </c>
    </row>
    <row r="110" spans="1:27" x14ac:dyDescent="0.25">
      <c r="A110">
        <v>0</v>
      </c>
      <c r="B110">
        <v>102</v>
      </c>
      <c r="C110" t="s">
        <v>109</v>
      </c>
      <c r="D110" t="s">
        <v>43</v>
      </c>
      <c r="E110" t="s">
        <v>44</v>
      </c>
      <c r="F110" t="s">
        <v>52</v>
      </c>
      <c r="G110" t="s">
        <v>2</v>
      </c>
      <c r="H110" t="s">
        <v>46</v>
      </c>
      <c r="I110" t="s">
        <v>47</v>
      </c>
      <c r="J110" s="5">
        <v>97.2</v>
      </c>
      <c r="K110" t="s">
        <v>231</v>
      </c>
      <c r="L110" t="s">
        <v>206</v>
      </c>
      <c r="M110" t="s">
        <v>237</v>
      </c>
      <c r="N110">
        <v>2145</v>
      </c>
      <c r="O110" t="s">
        <v>83</v>
      </c>
      <c r="P110" t="s">
        <v>52</v>
      </c>
      <c r="Q110">
        <v>108</v>
      </c>
      <c r="R110" t="s">
        <v>64</v>
      </c>
      <c r="S110" t="s">
        <v>112</v>
      </c>
      <c r="T110" t="s">
        <v>113</v>
      </c>
      <c r="U110" t="s">
        <v>66</v>
      </c>
      <c r="V110">
        <v>82</v>
      </c>
      <c r="W110">
        <v>4800</v>
      </c>
      <c r="X110">
        <v>32</v>
      </c>
      <c r="Y110">
        <v>37</v>
      </c>
      <c r="Z110">
        <v>7126</v>
      </c>
      <c r="AA110" s="5" t="s">
        <v>9</v>
      </c>
    </row>
    <row r="111" spans="1:27" x14ac:dyDescent="0.25">
      <c r="A111">
        <v>0</v>
      </c>
      <c r="B111">
        <v>102</v>
      </c>
      <c r="C111" t="s">
        <v>109</v>
      </c>
      <c r="D111" t="s">
        <v>43</v>
      </c>
      <c r="E111" t="s">
        <v>44</v>
      </c>
      <c r="F111" t="s">
        <v>52</v>
      </c>
      <c r="G111" t="s">
        <v>2</v>
      </c>
      <c r="H111" t="s">
        <v>46</v>
      </c>
      <c r="I111" t="s">
        <v>47</v>
      </c>
      <c r="J111" s="5">
        <v>97.2</v>
      </c>
      <c r="K111" t="s">
        <v>231</v>
      </c>
      <c r="L111" t="s">
        <v>206</v>
      </c>
      <c r="M111" t="s">
        <v>237</v>
      </c>
      <c r="N111">
        <v>2190</v>
      </c>
      <c r="O111" t="s">
        <v>83</v>
      </c>
      <c r="P111" t="s">
        <v>52</v>
      </c>
      <c r="Q111">
        <v>108</v>
      </c>
      <c r="R111" t="s">
        <v>64</v>
      </c>
      <c r="S111" t="s">
        <v>112</v>
      </c>
      <c r="T111" t="s">
        <v>113</v>
      </c>
      <c r="U111" t="s">
        <v>66</v>
      </c>
      <c r="V111">
        <v>82</v>
      </c>
      <c r="W111">
        <v>4400</v>
      </c>
      <c r="X111">
        <v>28</v>
      </c>
      <c r="Y111">
        <v>33</v>
      </c>
      <c r="Z111">
        <v>7775</v>
      </c>
      <c r="AA111" s="5" t="s">
        <v>9</v>
      </c>
    </row>
    <row r="112" spans="1:27" x14ac:dyDescent="0.25">
      <c r="A112">
        <v>0</v>
      </c>
      <c r="B112">
        <v>102</v>
      </c>
      <c r="C112" t="s">
        <v>109</v>
      </c>
      <c r="D112" t="s">
        <v>43</v>
      </c>
      <c r="E112" t="s">
        <v>44</v>
      </c>
      <c r="F112" t="s">
        <v>52</v>
      </c>
      <c r="G112" t="s">
        <v>2</v>
      </c>
      <c r="H112" t="s">
        <v>46</v>
      </c>
      <c r="I112" t="s">
        <v>47</v>
      </c>
      <c r="J112" s="5">
        <v>97.2</v>
      </c>
      <c r="K112" t="s">
        <v>231</v>
      </c>
      <c r="L112" t="s">
        <v>206</v>
      </c>
      <c r="M112" t="s">
        <v>237</v>
      </c>
      <c r="N112">
        <v>2340</v>
      </c>
      <c r="O112" t="s">
        <v>83</v>
      </c>
      <c r="P112" t="s">
        <v>52</v>
      </c>
      <c r="Q112">
        <v>108</v>
      </c>
      <c r="R112" t="s">
        <v>74</v>
      </c>
      <c r="S112" t="s">
        <v>112</v>
      </c>
      <c r="T112" t="s">
        <v>113</v>
      </c>
      <c r="U112" t="s">
        <v>77</v>
      </c>
      <c r="V112">
        <v>94</v>
      </c>
      <c r="W112">
        <v>5200</v>
      </c>
      <c r="X112">
        <v>26</v>
      </c>
      <c r="Y112">
        <v>32</v>
      </c>
      <c r="Z112">
        <v>9960</v>
      </c>
      <c r="AA112" s="5" t="s">
        <v>9</v>
      </c>
    </row>
    <row r="113" spans="1:27" x14ac:dyDescent="0.25">
      <c r="A113">
        <v>2</v>
      </c>
      <c r="B113">
        <v>122</v>
      </c>
      <c r="C113" t="s">
        <v>164</v>
      </c>
      <c r="D113" t="s">
        <v>150</v>
      </c>
      <c r="E113" t="s">
        <v>44</v>
      </c>
      <c r="F113" t="s">
        <v>45</v>
      </c>
      <c r="G113" t="s">
        <v>2</v>
      </c>
      <c r="H113" t="s">
        <v>46</v>
      </c>
      <c r="I113" t="s">
        <v>47</v>
      </c>
      <c r="J113" s="5">
        <v>97.3</v>
      </c>
      <c r="K113" t="s">
        <v>238</v>
      </c>
      <c r="L113" t="s">
        <v>141</v>
      </c>
      <c r="M113" t="s">
        <v>111</v>
      </c>
      <c r="N113">
        <v>2261</v>
      </c>
      <c r="O113" t="s">
        <v>51</v>
      </c>
      <c r="P113" t="s">
        <v>52</v>
      </c>
      <c r="Q113">
        <v>97</v>
      </c>
      <c r="R113" t="s">
        <v>151</v>
      </c>
      <c r="S113" t="s">
        <v>239</v>
      </c>
      <c r="T113" t="s">
        <v>167</v>
      </c>
      <c r="U113" t="s">
        <v>240</v>
      </c>
      <c r="V113">
        <v>52</v>
      </c>
      <c r="W113">
        <v>4800</v>
      </c>
      <c r="X113">
        <v>37</v>
      </c>
      <c r="Y113">
        <v>46</v>
      </c>
      <c r="Z113">
        <v>7775</v>
      </c>
      <c r="AA113" s="5" t="s">
        <v>9</v>
      </c>
    </row>
    <row r="114" spans="1:27" x14ac:dyDescent="0.25">
      <c r="A114">
        <v>2</v>
      </c>
      <c r="B114">
        <v>122</v>
      </c>
      <c r="C114" t="s">
        <v>164</v>
      </c>
      <c r="D114" t="s">
        <v>43</v>
      </c>
      <c r="E114" t="s">
        <v>44</v>
      </c>
      <c r="F114" t="s">
        <v>45</v>
      </c>
      <c r="G114" t="s">
        <v>2</v>
      </c>
      <c r="H114" t="s">
        <v>46</v>
      </c>
      <c r="I114" t="s">
        <v>47</v>
      </c>
      <c r="J114" s="5">
        <v>97.3</v>
      </c>
      <c r="K114" t="s">
        <v>238</v>
      </c>
      <c r="L114" t="s">
        <v>141</v>
      </c>
      <c r="M114" t="s">
        <v>111</v>
      </c>
      <c r="N114">
        <v>2209</v>
      </c>
      <c r="O114" t="s">
        <v>51</v>
      </c>
      <c r="P114" t="s">
        <v>52</v>
      </c>
      <c r="Q114">
        <v>109</v>
      </c>
      <c r="R114" t="s">
        <v>74</v>
      </c>
      <c r="S114" t="s">
        <v>162</v>
      </c>
      <c r="T114" t="s">
        <v>167</v>
      </c>
      <c r="U114" t="s">
        <v>77</v>
      </c>
      <c r="V114">
        <v>85</v>
      </c>
      <c r="W114">
        <v>5250</v>
      </c>
      <c r="X114">
        <v>27</v>
      </c>
      <c r="Y114">
        <v>34</v>
      </c>
      <c r="Z114">
        <v>7975</v>
      </c>
      <c r="AA114" s="5" t="s">
        <v>9</v>
      </c>
    </row>
    <row r="115" spans="1:27" x14ac:dyDescent="0.25">
      <c r="A115">
        <v>2</v>
      </c>
      <c r="B115">
        <v>94</v>
      </c>
      <c r="C115" t="s">
        <v>164</v>
      </c>
      <c r="D115" t="s">
        <v>150</v>
      </c>
      <c r="E115" t="s">
        <v>44</v>
      </c>
      <c r="F115" t="s">
        <v>52</v>
      </c>
      <c r="G115" t="s">
        <v>2</v>
      </c>
      <c r="H115" t="s">
        <v>46</v>
      </c>
      <c r="I115" t="s">
        <v>47</v>
      </c>
      <c r="J115" s="5">
        <v>97.3</v>
      </c>
      <c r="K115" t="s">
        <v>238</v>
      </c>
      <c r="L115" t="s">
        <v>141</v>
      </c>
      <c r="M115" t="s">
        <v>111</v>
      </c>
      <c r="N115">
        <v>2264</v>
      </c>
      <c r="O115" t="s">
        <v>51</v>
      </c>
      <c r="P115" t="s">
        <v>52</v>
      </c>
      <c r="Q115">
        <v>97</v>
      </c>
      <c r="R115" t="s">
        <v>151</v>
      </c>
      <c r="S115" t="s">
        <v>239</v>
      </c>
      <c r="T115" t="s">
        <v>167</v>
      </c>
      <c r="U115" t="s">
        <v>240</v>
      </c>
      <c r="V115">
        <v>52</v>
      </c>
      <c r="W115">
        <v>4800</v>
      </c>
      <c r="X115">
        <v>37</v>
      </c>
      <c r="Y115">
        <v>46</v>
      </c>
      <c r="Z115">
        <v>7995</v>
      </c>
      <c r="AA115" s="5" t="s">
        <v>9</v>
      </c>
    </row>
    <row r="116" spans="1:27" x14ac:dyDescent="0.25">
      <c r="A116">
        <v>2</v>
      </c>
      <c r="B116">
        <v>94</v>
      </c>
      <c r="C116" t="s">
        <v>164</v>
      </c>
      <c r="D116" t="s">
        <v>43</v>
      </c>
      <c r="E116" t="s">
        <v>44</v>
      </c>
      <c r="F116" t="s">
        <v>52</v>
      </c>
      <c r="G116" t="s">
        <v>2</v>
      </c>
      <c r="H116" t="s">
        <v>46</v>
      </c>
      <c r="I116" t="s">
        <v>47</v>
      </c>
      <c r="J116" s="5">
        <v>97.3</v>
      </c>
      <c r="K116" t="s">
        <v>238</v>
      </c>
      <c r="L116" t="s">
        <v>141</v>
      </c>
      <c r="M116" t="s">
        <v>111</v>
      </c>
      <c r="N116">
        <v>2212</v>
      </c>
      <c r="O116" t="s">
        <v>51</v>
      </c>
      <c r="P116" t="s">
        <v>52</v>
      </c>
      <c r="Q116">
        <v>109</v>
      </c>
      <c r="R116" t="s">
        <v>74</v>
      </c>
      <c r="S116" t="s">
        <v>162</v>
      </c>
      <c r="T116" t="s">
        <v>167</v>
      </c>
      <c r="U116" t="s">
        <v>77</v>
      </c>
      <c r="V116">
        <v>85</v>
      </c>
      <c r="W116">
        <v>5250</v>
      </c>
      <c r="X116">
        <v>27</v>
      </c>
      <c r="Y116">
        <v>34</v>
      </c>
      <c r="Z116">
        <v>8195</v>
      </c>
      <c r="AA116" s="5" t="s">
        <v>9</v>
      </c>
    </row>
    <row r="117" spans="1:27" x14ac:dyDescent="0.25">
      <c r="A117">
        <v>2</v>
      </c>
      <c r="B117">
        <v>94</v>
      </c>
      <c r="C117" t="s">
        <v>164</v>
      </c>
      <c r="D117" t="s">
        <v>43</v>
      </c>
      <c r="E117" t="s">
        <v>44</v>
      </c>
      <c r="F117" t="s">
        <v>52</v>
      </c>
      <c r="G117" t="s">
        <v>2</v>
      </c>
      <c r="H117" t="s">
        <v>46</v>
      </c>
      <c r="I117" t="s">
        <v>47</v>
      </c>
      <c r="J117" s="5">
        <v>97.3</v>
      </c>
      <c r="K117" t="s">
        <v>238</v>
      </c>
      <c r="L117" t="s">
        <v>141</v>
      </c>
      <c r="M117" t="s">
        <v>111</v>
      </c>
      <c r="N117">
        <v>2275</v>
      </c>
      <c r="O117" t="s">
        <v>51</v>
      </c>
      <c r="P117" t="s">
        <v>52</v>
      </c>
      <c r="Q117">
        <v>109</v>
      </c>
      <c r="R117" t="s">
        <v>74</v>
      </c>
      <c r="S117" t="s">
        <v>162</v>
      </c>
      <c r="T117" t="s">
        <v>167</v>
      </c>
      <c r="U117" t="s">
        <v>77</v>
      </c>
      <c r="V117">
        <v>85</v>
      </c>
      <c r="W117">
        <v>5250</v>
      </c>
      <c r="X117">
        <v>27</v>
      </c>
      <c r="Y117">
        <v>34</v>
      </c>
      <c r="Z117">
        <v>8495</v>
      </c>
      <c r="AA117" s="5" t="s">
        <v>9</v>
      </c>
    </row>
    <row r="118" spans="1:27" x14ac:dyDescent="0.25">
      <c r="A118">
        <v>2</v>
      </c>
      <c r="B118">
        <v>94</v>
      </c>
      <c r="C118" t="s">
        <v>164</v>
      </c>
      <c r="D118" t="s">
        <v>150</v>
      </c>
      <c r="E118" t="s">
        <v>94</v>
      </c>
      <c r="F118" t="s">
        <v>52</v>
      </c>
      <c r="G118" t="s">
        <v>2</v>
      </c>
      <c r="H118" t="s">
        <v>46</v>
      </c>
      <c r="I118" t="s">
        <v>47</v>
      </c>
      <c r="J118" s="5">
        <v>97.3</v>
      </c>
      <c r="K118" t="s">
        <v>238</v>
      </c>
      <c r="L118" t="s">
        <v>141</v>
      </c>
      <c r="M118" t="s">
        <v>111</v>
      </c>
      <c r="N118">
        <v>2319</v>
      </c>
      <c r="O118" t="s">
        <v>51</v>
      </c>
      <c r="P118" t="s">
        <v>52</v>
      </c>
      <c r="Q118">
        <v>97</v>
      </c>
      <c r="R118" t="s">
        <v>151</v>
      </c>
      <c r="S118" t="s">
        <v>239</v>
      </c>
      <c r="T118" t="s">
        <v>167</v>
      </c>
      <c r="U118" t="s">
        <v>240</v>
      </c>
      <c r="V118">
        <v>68</v>
      </c>
      <c r="W118">
        <v>4500</v>
      </c>
      <c r="X118">
        <v>37</v>
      </c>
      <c r="Y118">
        <v>42</v>
      </c>
      <c r="Z118">
        <v>9495</v>
      </c>
      <c r="AA118" s="5" t="s">
        <v>9</v>
      </c>
    </row>
    <row r="119" spans="1:27" x14ac:dyDescent="0.25">
      <c r="A119">
        <v>2</v>
      </c>
      <c r="B119">
        <v>94</v>
      </c>
      <c r="C119" t="s">
        <v>164</v>
      </c>
      <c r="D119" t="s">
        <v>43</v>
      </c>
      <c r="E119" t="s">
        <v>44</v>
      </c>
      <c r="F119" t="s">
        <v>52</v>
      </c>
      <c r="G119" t="s">
        <v>2</v>
      </c>
      <c r="H119" t="s">
        <v>46</v>
      </c>
      <c r="I119" t="s">
        <v>47</v>
      </c>
      <c r="J119" s="5">
        <v>97.3</v>
      </c>
      <c r="K119" t="s">
        <v>238</v>
      </c>
      <c r="L119" t="s">
        <v>141</v>
      </c>
      <c r="M119" t="s">
        <v>111</v>
      </c>
      <c r="N119">
        <v>2300</v>
      </c>
      <c r="O119" t="s">
        <v>51</v>
      </c>
      <c r="P119" t="s">
        <v>52</v>
      </c>
      <c r="Q119">
        <v>109</v>
      </c>
      <c r="R119" t="s">
        <v>74</v>
      </c>
      <c r="S119" t="s">
        <v>162</v>
      </c>
      <c r="T119" t="s">
        <v>167</v>
      </c>
      <c r="U119" t="s">
        <v>241</v>
      </c>
      <c r="V119">
        <v>100</v>
      </c>
      <c r="W119">
        <v>5500</v>
      </c>
      <c r="X119">
        <v>26</v>
      </c>
      <c r="Y119">
        <v>32</v>
      </c>
      <c r="Z119">
        <v>9995</v>
      </c>
      <c r="AA119" s="5" t="s">
        <v>9</v>
      </c>
    </row>
    <row r="120" spans="1:27" x14ac:dyDescent="0.25">
      <c r="A120">
        <v>1</v>
      </c>
      <c r="B120" t="s">
        <v>67</v>
      </c>
      <c r="C120" t="s">
        <v>78</v>
      </c>
      <c r="D120" t="s">
        <v>43</v>
      </c>
      <c r="E120" t="s">
        <v>44</v>
      </c>
      <c r="F120" t="s">
        <v>45</v>
      </c>
      <c r="G120" t="s">
        <v>3</v>
      </c>
      <c r="H120" t="s">
        <v>69</v>
      </c>
      <c r="I120" t="s">
        <v>47</v>
      </c>
      <c r="J120" s="5">
        <v>98.4</v>
      </c>
      <c r="K120" t="s">
        <v>242</v>
      </c>
      <c r="L120" t="s">
        <v>243</v>
      </c>
      <c r="M120" t="s">
        <v>204</v>
      </c>
      <c r="N120">
        <v>3366</v>
      </c>
      <c r="O120" t="s">
        <v>244</v>
      </c>
      <c r="P120" t="s">
        <v>225</v>
      </c>
      <c r="Q120">
        <v>203</v>
      </c>
      <c r="R120" t="s">
        <v>74</v>
      </c>
      <c r="S120" t="s">
        <v>159</v>
      </c>
      <c r="T120" t="s">
        <v>145</v>
      </c>
      <c r="U120" t="s">
        <v>241</v>
      </c>
      <c r="V120">
        <v>288</v>
      </c>
      <c r="W120">
        <v>5750</v>
      </c>
      <c r="X120">
        <v>17</v>
      </c>
      <c r="Y120">
        <v>28</v>
      </c>
      <c r="Z120" t="s">
        <v>67</v>
      </c>
      <c r="AA120" s="5" t="s">
        <v>9</v>
      </c>
    </row>
    <row r="121" spans="1:27" x14ac:dyDescent="0.25">
      <c r="A121">
        <v>2</v>
      </c>
      <c r="B121">
        <v>134</v>
      </c>
      <c r="C121" t="s">
        <v>160</v>
      </c>
      <c r="D121" t="s">
        <v>43</v>
      </c>
      <c r="E121" t="s">
        <v>44</v>
      </c>
      <c r="F121" t="s">
        <v>45</v>
      </c>
      <c r="G121" t="s">
        <v>5</v>
      </c>
      <c r="H121" t="s">
        <v>69</v>
      </c>
      <c r="I121" t="s">
        <v>47</v>
      </c>
      <c r="J121" s="5">
        <v>98.4</v>
      </c>
      <c r="K121" t="s">
        <v>245</v>
      </c>
      <c r="L121" t="s">
        <v>246</v>
      </c>
      <c r="M121" t="s">
        <v>144</v>
      </c>
      <c r="N121">
        <v>2540</v>
      </c>
      <c r="O121" t="s">
        <v>51</v>
      </c>
      <c r="P121" t="s">
        <v>52</v>
      </c>
      <c r="Q121">
        <v>146</v>
      </c>
      <c r="R121" t="s">
        <v>74</v>
      </c>
      <c r="S121" t="s">
        <v>112</v>
      </c>
      <c r="T121" t="s">
        <v>247</v>
      </c>
      <c r="U121" t="s">
        <v>248</v>
      </c>
      <c r="V121">
        <v>116</v>
      </c>
      <c r="W121">
        <v>4800</v>
      </c>
      <c r="X121">
        <v>24</v>
      </c>
      <c r="Y121">
        <v>30</v>
      </c>
      <c r="Z121">
        <v>8449</v>
      </c>
      <c r="AA121" s="5" t="s">
        <v>9</v>
      </c>
    </row>
    <row r="122" spans="1:27" x14ac:dyDescent="0.25">
      <c r="A122">
        <v>2</v>
      </c>
      <c r="B122">
        <v>134</v>
      </c>
      <c r="C122" t="s">
        <v>160</v>
      </c>
      <c r="D122" t="s">
        <v>43</v>
      </c>
      <c r="E122" t="s">
        <v>44</v>
      </c>
      <c r="F122" t="s">
        <v>45</v>
      </c>
      <c r="G122" t="s">
        <v>5</v>
      </c>
      <c r="H122" t="s">
        <v>69</v>
      </c>
      <c r="I122" t="s">
        <v>47</v>
      </c>
      <c r="J122" s="5">
        <v>98.4</v>
      </c>
      <c r="K122" t="s">
        <v>245</v>
      </c>
      <c r="L122" t="s">
        <v>246</v>
      </c>
      <c r="M122" t="s">
        <v>144</v>
      </c>
      <c r="N122">
        <v>2536</v>
      </c>
      <c r="O122" t="s">
        <v>51</v>
      </c>
      <c r="P122" t="s">
        <v>52</v>
      </c>
      <c r="Q122">
        <v>146</v>
      </c>
      <c r="R122" t="s">
        <v>74</v>
      </c>
      <c r="S122" t="s">
        <v>112</v>
      </c>
      <c r="T122" t="s">
        <v>247</v>
      </c>
      <c r="U122" t="s">
        <v>248</v>
      </c>
      <c r="V122">
        <v>116</v>
      </c>
      <c r="W122">
        <v>4800</v>
      </c>
      <c r="X122">
        <v>24</v>
      </c>
      <c r="Y122">
        <v>30</v>
      </c>
      <c r="Z122">
        <v>9639</v>
      </c>
      <c r="AA122" s="5" t="s">
        <v>9</v>
      </c>
    </row>
    <row r="123" spans="1:27" x14ac:dyDescent="0.25">
      <c r="A123">
        <v>2</v>
      </c>
      <c r="B123">
        <v>134</v>
      </c>
      <c r="C123" t="s">
        <v>160</v>
      </c>
      <c r="D123" t="s">
        <v>43</v>
      </c>
      <c r="E123" t="s">
        <v>44</v>
      </c>
      <c r="F123" t="s">
        <v>45</v>
      </c>
      <c r="G123" t="s">
        <v>3</v>
      </c>
      <c r="H123" t="s">
        <v>69</v>
      </c>
      <c r="I123" t="s">
        <v>47</v>
      </c>
      <c r="J123" s="5">
        <v>98.4</v>
      </c>
      <c r="K123" t="s">
        <v>245</v>
      </c>
      <c r="L123" t="s">
        <v>246</v>
      </c>
      <c r="M123" t="s">
        <v>144</v>
      </c>
      <c r="N123">
        <v>2551</v>
      </c>
      <c r="O123" t="s">
        <v>51</v>
      </c>
      <c r="P123" t="s">
        <v>52</v>
      </c>
      <c r="Q123">
        <v>146</v>
      </c>
      <c r="R123" t="s">
        <v>74</v>
      </c>
      <c r="S123" t="s">
        <v>112</v>
      </c>
      <c r="T123" t="s">
        <v>247</v>
      </c>
      <c r="U123" t="s">
        <v>248</v>
      </c>
      <c r="V123">
        <v>116</v>
      </c>
      <c r="W123">
        <v>4800</v>
      </c>
      <c r="X123">
        <v>24</v>
      </c>
      <c r="Y123">
        <v>30</v>
      </c>
      <c r="Z123">
        <v>9989</v>
      </c>
      <c r="AA123" s="5" t="s">
        <v>9</v>
      </c>
    </row>
    <row r="124" spans="1:27" x14ac:dyDescent="0.25">
      <c r="A124">
        <v>2</v>
      </c>
      <c r="B124">
        <v>134</v>
      </c>
      <c r="C124" t="s">
        <v>160</v>
      </c>
      <c r="D124" t="s">
        <v>43</v>
      </c>
      <c r="E124" t="s">
        <v>44</v>
      </c>
      <c r="F124" t="s">
        <v>45</v>
      </c>
      <c r="G124" t="s">
        <v>5</v>
      </c>
      <c r="H124" t="s">
        <v>69</v>
      </c>
      <c r="I124" t="s">
        <v>47</v>
      </c>
      <c r="J124" s="5">
        <v>98.4</v>
      </c>
      <c r="K124" t="s">
        <v>245</v>
      </c>
      <c r="L124" t="s">
        <v>246</v>
      </c>
      <c r="M124" t="s">
        <v>144</v>
      </c>
      <c r="N124">
        <v>2679</v>
      </c>
      <c r="O124" t="s">
        <v>51</v>
      </c>
      <c r="P124" t="s">
        <v>52</v>
      </c>
      <c r="Q124">
        <v>146</v>
      </c>
      <c r="R124" t="s">
        <v>74</v>
      </c>
      <c r="S124" t="s">
        <v>112</v>
      </c>
      <c r="T124" t="s">
        <v>247</v>
      </c>
      <c r="U124" t="s">
        <v>248</v>
      </c>
      <c r="V124">
        <v>116</v>
      </c>
      <c r="W124">
        <v>4800</v>
      </c>
      <c r="X124">
        <v>24</v>
      </c>
      <c r="Y124">
        <v>30</v>
      </c>
      <c r="Z124">
        <v>11199</v>
      </c>
      <c r="AA124" s="5" t="s">
        <v>9</v>
      </c>
    </row>
    <row r="125" spans="1:27" x14ac:dyDescent="0.25">
      <c r="A125">
        <v>2</v>
      </c>
      <c r="B125">
        <v>134</v>
      </c>
      <c r="C125" t="s">
        <v>160</v>
      </c>
      <c r="D125" t="s">
        <v>43</v>
      </c>
      <c r="E125" t="s">
        <v>44</v>
      </c>
      <c r="F125" t="s">
        <v>45</v>
      </c>
      <c r="G125" t="s">
        <v>3</v>
      </c>
      <c r="H125" t="s">
        <v>69</v>
      </c>
      <c r="I125" t="s">
        <v>47</v>
      </c>
      <c r="J125" s="5">
        <v>98.4</v>
      </c>
      <c r="K125" t="s">
        <v>245</v>
      </c>
      <c r="L125" t="s">
        <v>246</v>
      </c>
      <c r="M125" t="s">
        <v>144</v>
      </c>
      <c r="N125">
        <v>2714</v>
      </c>
      <c r="O125" t="s">
        <v>51</v>
      </c>
      <c r="P125" t="s">
        <v>52</v>
      </c>
      <c r="Q125">
        <v>146</v>
      </c>
      <c r="R125" t="s">
        <v>74</v>
      </c>
      <c r="S125" t="s">
        <v>112</v>
      </c>
      <c r="T125" t="s">
        <v>247</v>
      </c>
      <c r="U125" t="s">
        <v>248</v>
      </c>
      <c r="V125">
        <v>116</v>
      </c>
      <c r="W125">
        <v>4800</v>
      </c>
      <c r="X125">
        <v>24</v>
      </c>
      <c r="Y125">
        <v>30</v>
      </c>
      <c r="Z125">
        <v>11549</v>
      </c>
      <c r="AA125" s="5" t="s">
        <v>9</v>
      </c>
    </row>
    <row r="126" spans="1:27" x14ac:dyDescent="0.25">
      <c r="A126">
        <v>2</v>
      </c>
      <c r="B126">
        <v>134</v>
      </c>
      <c r="C126" t="s">
        <v>160</v>
      </c>
      <c r="D126" t="s">
        <v>43</v>
      </c>
      <c r="E126" t="s">
        <v>44</v>
      </c>
      <c r="F126" t="s">
        <v>45</v>
      </c>
      <c r="G126" t="s">
        <v>6</v>
      </c>
      <c r="H126" t="s">
        <v>69</v>
      </c>
      <c r="I126" t="s">
        <v>47</v>
      </c>
      <c r="J126" s="5">
        <v>98.4</v>
      </c>
      <c r="K126" t="s">
        <v>245</v>
      </c>
      <c r="L126" t="s">
        <v>246</v>
      </c>
      <c r="M126" t="s">
        <v>181</v>
      </c>
      <c r="N126">
        <v>2975</v>
      </c>
      <c r="O126" t="s">
        <v>51</v>
      </c>
      <c r="P126" t="s">
        <v>52</v>
      </c>
      <c r="Q126">
        <v>146</v>
      </c>
      <c r="R126" t="s">
        <v>74</v>
      </c>
      <c r="S126" t="s">
        <v>112</v>
      </c>
      <c r="T126" t="s">
        <v>247</v>
      </c>
      <c r="U126" t="s">
        <v>248</v>
      </c>
      <c r="V126">
        <v>116</v>
      </c>
      <c r="W126">
        <v>4800</v>
      </c>
      <c r="X126">
        <v>24</v>
      </c>
      <c r="Y126">
        <v>30</v>
      </c>
      <c r="Z126">
        <v>17669</v>
      </c>
      <c r="AA126" s="5" t="s">
        <v>9</v>
      </c>
    </row>
    <row r="127" spans="1:27" x14ac:dyDescent="0.25">
      <c r="A127">
        <v>1</v>
      </c>
      <c r="B127">
        <v>129</v>
      </c>
      <c r="C127" t="s">
        <v>102</v>
      </c>
      <c r="D127" t="s">
        <v>43</v>
      </c>
      <c r="E127" t="s">
        <v>44</v>
      </c>
      <c r="F127" t="s">
        <v>45</v>
      </c>
      <c r="G127" t="s">
        <v>3</v>
      </c>
      <c r="H127" t="s">
        <v>46</v>
      </c>
      <c r="I127" t="s">
        <v>47</v>
      </c>
      <c r="J127" s="5">
        <v>98.8</v>
      </c>
      <c r="K127" t="s">
        <v>249</v>
      </c>
      <c r="L127" t="s">
        <v>199</v>
      </c>
      <c r="M127" t="s">
        <v>131</v>
      </c>
      <c r="N127">
        <v>2385</v>
      </c>
      <c r="O127" t="s">
        <v>51</v>
      </c>
      <c r="P127" t="s">
        <v>52</v>
      </c>
      <c r="Q127">
        <v>122</v>
      </c>
      <c r="R127" t="s">
        <v>64</v>
      </c>
      <c r="S127" t="s">
        <v>100</v>
      </c>
      <c r="T127" t="s">
        <v>100</v>
      </c>
      <c r="U127" t="s">
        <v>250</v>
      </c>
      <c r="V127">
        <v>84</v>
      </c>
      <c r="W127">
        <v>4800</v>
      </c>
      <c r="X127">
        <v>26</v>
      </c>
      <c r="Y127">
        <v>32</v>
      </c>
      <c r="Z127">
        <v>8845</v>
      </c>
      <c r="AA127" s="5" t="s">
        <v>9</v>
      </c>
    </row>
    <row r="128" spans="1:27" x14ac:dyDescent="0.25">
      <c r="A128">
        <v>0</v>
      </c>
      <c r="B128">
        <v>115</v>
      </c>
      <c r="C128" t="s">
        <v>102</v>
      </c>
      <c r="D128" t="s">
        <v>43</v>
      </c>
      <c r="E128" t="s">
        <v>44</v>
      </c>
      <c r="F128" t="s">
        <v>52</v>
      </c>
      <c r="G128" t="s">
        <v>2</v>
      </c>
      <c r="H128" t="s">
        <v>46</v>
      </c>
      <c r="I128" t="s">
        <v>47</v>
      </c>
      <c r="J128" s="5">
        <v>98.8</v>
      </c>
      <c r="K128" t="s">
        <v>249</v>
      </c>
      <c r="L128" t="s">
        <v>199</v>
      </c>
      <c r="M128" t="s">
        <v>251</v>
      </c>
      <c r="N128">
        <v>2410</v>
      </c>
      <c r="O128" t="s">
        <v>51</v>
      </c>
      <c r="P128" t="s">
        <v>52</v>
      </c>
      <c r="Q128">
        <v>122</v>
      </c>
      <c r="R128" t="s">
        <v>64</v>
      </c>
      <c r="S128" t="s">
        <v>100</v>
      </c>
      <c r="T128" t="s">
        <v>100</v>
      </c>
      <c r="U128" t="s">
        <v>250</v>
      </c>
      <c r="V128">
        <v>84</v>
      </c>
      <c r="W128">
        <v>4800</v>
      </c>
      <c r="X128">
        <v>26</v>
      </c>
      <c r="Y128">
        <v>32</v>
      </c>
      <c r="Z128">
        <v>8495</v>
      </c>
      <c r="AA128" s="5" t="s">
        <v>9</v>
      </c>
    </row>
    <row r="129" spans="1:27" x14ac:dyDescent="0.25">
      <c r="A129">
        <v>1</v>
      </c>
      <c r="B129">
        <v>129</v>
      </c>
      <c r="C129" t="s">
        <v>102</v>
      </c>
      <c r="D129" t="s">
        <v>43</v>
      </c>
      <c r="E129" t="s">
        <v>44</v>
      </c>
      <c r="F129" t="s">
        <v>45</v>
      </c>
      <c r="G129" t="s">
        <v>3</v>
      </c>
      <c r="H129" t="s">
        <v>46</v>
      </c>
      <c r="I129" t="s">
        <v>47</v>
      </c>
      <c r="J129" s="5">
        <v>98.8</v>
      </c>
      <c r="K129" t="s">
        <v>249</v>
      </c>
      <c r="L129" t="s">
        <v>199</v>
      </c>
      <c r="M129" t="s">
        <v>131</v>
      </c>
      <c r="N129">
        <v>2385</v>
      </c>
      <c r="O129" t="s">
        <v>51</v>
      </c>
      <c r="P129" t="s">
        <v>52</v>
      </c>
      <c r="Q129">
        <v>122</v>
      </c>
      <c r="R129" t="s">
        <v>64</v>
      </c>
      <c r="S129" t="s">
        <v>100</v>
      </c>
      <c r="T129" t="s">
        <v>100</v>
      </c>
      <c r="U129" t="s">
        <v>250</v>
      </c>
      <c r="V129">
        <v>84</v>
      </c>
      <c r="W129">
        <v>4800</v>
      </c>
      <c r="X129">
        <v>26</v>
      </c>
      <c r="Y129">
        <v>32</v>
      </c>
      <c r="Z129">
        <v>10595</v>
      </c>
      <c r="AA129" s="5" t="s">
        <v>9</v>
      </c>
    </row>
    <row r="130" spans="1:27" x14ac:dyDescent="0.25">
      <c r="A130">
        <v>0</v>
      </c>
      <c r="B130">
        <v>115</v>
      </c>
      <c r="C130" t="s">
        <v>102</v>
      </c>
      <c r="D130" t="s">
        <v>43</v>
      </c>
      <c r="E130" t="s">
        <v>44</v>
      </c>
      <c r="F130" t="s">
        <v>52</v>
      </c>
      <c r="G130" t="s">
        <v>2</v>
      </c>
      <c r="H130" t="s">
        <v>46</v>
      </c>
      <c r="I130" t="s">
        <v>47</v>
      </c>
      <c r="J130" s="5">
        <v>98.8</v>
      </c>
      <c r="K130" t="s">
        <v>249</v>
      </c>
      <c r="L130" t="s">
        <v>199</v>
      </c>
      <c r="M130" t="s">
        <v>251</v>
      </c>
      <c r="N130">
        <v>2410</v>
      </c>
      <c r="O130" t="s">
        <v>51</v>
      </c>
      <c r="P130" t="s">
        <v>52</v>
      </c>
      <c r="Q130">
        <v>122</v>
      </c>
      <c r="R130" t="s">
        <v>64</v>
      </c>
      <c r="S130" t="s">
        <v>100</v>
      </c>
      <c r="T130" t="s">
        <v>100</v>
      </c>
      <c r="U130" t="s">
        <v>250</v>
      </c>
      <c r="V130">
        <v>84</v>
      </c>
      <c r="W130">
        <v>4800</v>
      </c>
      <c r="X130">
        <v>26</v>
      </c>
      <c r="Y130">
        <v>32</v>
      </c>
      <c r="Z130">
        <v>10245</v>
      </c>
      <c r="AA130" s="5" t="s">
        <v>9</v>
      </c>
    </row>
    <row r="131" spans="1:27" x14ac:dyDescent="0.25">
      <c r="A131">
        <v>0</v>
      </c>
      <c r="B131" t="s">
        <v>67</v>
      </c>
      <c r="C131" t="s">
        <v>102</v>
      </c>
      <c r="D131" t="s">
        <v>150</v>
      </c>
      <c r="E131" t="s">
        <v>44</v>
      </c>
      <c r="F131" t="s">
        <v>67</v>
      </c>
      <c r="G131" t="s">
        <v>2</v>
      </c>
      <c r="H131" t="s">
        <v>46</v>
      </c>
      <c r="I131" t="s">
        <v>47</v>
      </c>
      <c r="J131" s="5">
        <v>98.8</v>
      </c>
      <c r="K131" t="s">
        <v>249</v>
      </c>
      <c r="L131" t="s">
        <v>199</v>
      </c>
      <c r="M131" t="s">
        <v>251</v>
      </c>
      <c r="N131">
        <v>2443</v>
      </c>
      <c r="O131" t="s">
        <v>51</v>
      </c>
      <c r="P131" t="s">
        <v>52</v>
      </c>
      <c r="Q131">
        <v>122</v>
      </c>
      <c r="R131" t="s">
        <v>151</v>
      </c>
      <c r="S131" t="s">
        <v>100</v>
      </c>
      <c r="T131" t="s">
        <v>100</v>
      </c>
      <c r="U131" t="s">
        <v>252</v>
      </c>
      <c r="V131">
        <v>64</v>
      </c>
      <c r="W131">
        <v>4650</v>
      </c>
      <c r="X131">
        <v>36</v>
      </c>
      <c r="Y131">
        <v>42</v>
      </c>
      <c r="Z131">
        <v>10795</v>
      </c>
      <c r="AA131" s="5" t="s">
        <v>9</v>
      </c>
    </row>
    <row r="132" spans="1:27" x14ac:dyDescent="0.25">
      <c r="A132">
        <v>0</v>
      </c>
      <c r="B132">
        <v>115</v>
      </c>
      <c r="C132" t="s">
        <v>102</v>
      </c>
      <c r="D132" t="s">
        <v>43</v>
      </c>
      <c r="E132" t="s">
        <v>44</v>
      </c>
      <c r="F132" t="s">
        <v>52</v>
      </c>
      <c r="G132" t="s">
        <v>3</v>
      </c>
      <c r="H132" t="s">
        <v>46</v>
      </c>
      <c r="I132" t="s">
        <v>47</v>
      </c>
      <c r="J132" s="5">
        <v>98.8</v>
      </c>
      <c r="K132" t="s">
        <v>249</v>
      </c>
      <c r="L132" t="s">
        <v>199</v>
      </c>
      <c r="M132" t="s">
        <v>251</v>
      </c>
      <c r="N132">
        <v>2425</v>
      </c>
      <c r="O132" t="s">
        <v>51</v>
      </c>
      <c r="P132" t="s">
        <v>52</v>
      </c>
      <c r="Q132">
        <v>122</v>
      </c>
      <c r="R132" t="s">
        <v>64</v>
      </c>
      <c r="S132" t="s">
        <v>100</v>
      </c>
      <c r="T132" t="s">
        <v>100</v>
      </c>
      <c r="U132" t="s">
        <v>250</v>
      </c>
      <c r="V132">
        <v>84</v>
      </c>
      <c r="W132">
        <v>4800</v>
      </c>
      <c r="X132">
        <v>26</v>
      </c>
      <c r="Y132">
        <v>32</v>
      </c>
      <c r="Z132">
        <v>11245</v>
      </c>
      <c r="AA132" s="5" t="s">
        <v>9</v>
      </c>
    </row>
    <row r="133" spans="1:27" x14ac:dyDescent="0.25">
      <c r="A133">
        <v>3</v>
      </c>
      <c r="B133">
        <v>150</v>
      </c>
      <c r="C133" t="s">
        <v>253</v>
      </c>
      <c r="D133" t="s">
        <v>43</v>
      </c>
      <c r="E133" t="s">
        <v>44</v>
      </c>
      <c r="F133" t="s">
        <v>45</v>
      </c>
      <c r="G133" t="s">
        <v>3</v>
      </c>
      <c r="H133" t="s">
        <v>46</v>
      </c>
      <c r="I133" t="s">
        <v>47</v>
      </c>
      <c r="J133" s="5">
        <v>99.1</v>
      </c>
      <c r="K133" t="s">
        <v>254</v>
      </c>
      <c r="L133" t="s">
        <v>199</v>
      </c>
      <c r="M133" t="s">
        <v>255</v>
      </c>
      <c r="N133">
        <v>2658</v>
      </c>
      <c r="O133" t="s">
        <v>51</v>
      </c>
      <c r="P133" t="s">
        <v>52</v>
      </c>
      <c r="Q133">
        <v>121</v>
      </c>
      <c r="R133" t="s">
        <v>74</v>
      </c>
      <c r="S133" t="s">
        <v>256</v>
      </c>
      <c r="T133" t="s">
        <v>124</v>
      </c>
      <c r="U133" t="s">
        <v>257</v>
      </c>
      <c r="V133">
        <v>110</v>
      </c>
      <c r="W133">
        <v>5250</v>
      </c>
      <c r="X133">
        <v>21</v>
      </c>
      <c r="Y133">
        <v>28</v>
      </c>
      <c r="Z133">
        <v>11850</v>
      </c>
      <c r="AA133" s="5" t="s">
        <v>9</v>
      </c>
    </row>
    <row r="134" spans="1:27" x14ac:dyDescent="0.25">
      <c r="A134">
        <v>2</v>
      </c>
      <c r="B134">
        <v>104</v>
      </c>
      <c r="C134" t="s">
        <v>253</v>
      </c>
      <c r="D134" t="s">
        <v>43</v>
      </c>
      <c r="E134" t="s">
        <v>44</v>
      </c>
      <c r="F134" t="s">
        <v>52</v>
      </c>
      <c r="G134" t="s">
        <v>2</v>
      </c>
      <c r="H134" t="s">
        <v>46</v>
      </c>
      <c r="I134" t="s">
        <v>47</v>
      </c>
      <c r="J134" s="5">
        <v>99.1</v>
      </c>
      <c r="K134" t="s">
        <v>254</v>
      </c>
      <c r="L134" t="s">
        <v>199</v>
      </c>
      <c r="M134" t="s">
        <v>255</v>
      </c>
      <c r="N134">
        <v>2695</v>
      </c>
      <c r="O134" t="s">
        <v>51</v>
      </c>
      <c r="P134" t="s">
        <v>52</v>
      </c>
      <c r="Q134">
        <v>121</v>
      </c>
      <c r="R134" t="s">
        <v>74</v>
      </c>
      <c r="S134" t="s">
        <v>256</v>
      </c>
      <c r="T134" t="s">
        <v>124</v>
      </c>
      <c r="U134" t="s">
        <v>248</v>
      </c>
      <c r="V134">
        <v>110</v>
      </c>
      <c r="W134">
        <v>5250</v>
      </c>
      <c r="X134">
        <v>21</v>
      </c>
      <c r="Y134">
        <v>28</v>
      </c>
      <c r="Z134">
        <v>12170</v>
      </c>
      <c r="AA134" s="5" t="s">
        <v>9</v>
      </c>
    </row>
    <row r="135" spans="1:27" x14ac:dyDescent="0.25">
      <c r="A135">
        <v>3</v>
      </c>
      <c r="B135">
        <v>150</v>
      </c>
      <c r="C135" t="s">
        <v>253</v>
      </c>
      <c r="D135" t="s">
        <v>43</v>
      </c>
      <c r="E135" t="s">
        <v>44</v>
      </c>
      <c r="F135" t="s">
        <v>45</v>
      </c>
      <c r="G135" t="s">
        <v>3</v>
      </c>
      <c r="H135" t="s">
        <v>46</v>
      </c>
      <c r="I135" t="s">
        <v>47</v>
      </c>
      <c r="J135" s="5">
        <v>99.1</v>
      </c>
      <c r="K135" t="s">
        <v>254</v>
      </c>
      <c r="L135" t="s">
        <v>199</v>
      </c>
      <c r="M135" t="s">
        <v>255</v>
      </c>
      <c r="N135">
        <v>2707</v>
      </c>
      <c r="O135" t="s">
        <v>51</v>
      </c>
      <c r="P135" t="s">
        <v>52</v>
      </c>
      <c r="Q135">
        <v>121</v>
      </c>
      <c r="R135" t="s">
        <v>74</v>
      </c>
      <c r="S135" t="s">
        <v>258</v>
      </c>
      <c r="T135" t="s">
        <v>259</v>
      </c>
      <c r="U135" t="s">
        <v>248</v>
      </c>
      <c r="V135">
        <v>110</v>
      </c>
      <c r="W135">
        <v>5250</v>
      </c>
      <c r="X135">
        <v>21</v>
      </c>
      <c r="Y135">
        <v>28</v>
      </c>
      <c r="Z135">
        <v>15040</v>
      </c>
      <c r="AA135" s="5" t="s">
        <v>9</v>
      </c>
    </row>
    <row r="136" spans="1:27" x14ac:dyDescent="0.25">
      <c r="A136">
        <v>2</v>
      </c>
      <c r="B136">
        <v>104</v>
      </c>
      <c r="C136" t="s">
        <v>253</v>
      </c>
      <c r="D136" t="s">
        <v>43</v>
      </c>
      <c r="E136" t="s">
        <v>44</v>
      </c>
      <c r="F136" t="s">
        <v>52</v>
      </c>
      <c r="G136" t="s">
        <v>2</v>
      </c>
      <c r="H136" t="s">
        <v>46</v>
      </c>
      <c r="I136" t="s">
        <v>47</v>
      </c>
      <c r="J136" s="5">
        <v>99.1</v>
      </c>
      <c r="K136" t="s">
        <v>254</v>
      </c>
      <c r="L136" t="s">
        <v>199</v>
      </c>
      <c r="M136" t="s">
        <v>255</v>
      </c>
      <c r="N136">
        <v>2758</v>
      </c>
      <c r="O136" t="s">
        <v>51</v>
      </c>
      <c r="P136" t="s">
        <v>52</v>
      </c>
      <c r="Q136">
        <v>121</v>
      </c>
      <c r="R136" t="s">
        <v>74</v>
      </c>
      <c r="S136" t="s">
        <v>256</v>
      </c>
      <c r="T136" t="s">
        <v>124</v>
      </c>
      <c r="U136" t="s">
        <v>248</v>
      </c>
      <c r="V136">
        <v>110</v>
      </c>
      <c r="W136">
        <v>5250</v>
      </c>
      <c r="X136">
        <v>21</v>
      </c>
      <c r="Y136">
        <v>28</v>
      </c>
      <c r="Z136">
        <v>15510</v>
      </c>
      <c r="AA136" s="5" t="s">
        <v>9</v>
      </c>
    </row>
    <row r="137" spans="1:27" x14ac:dyDescent="0.25">
      <c r="A137">
        <v>3</v>
      </c>
      <c r="B137">
        <v>150</v>
      </c>
      <c r="C137" t="s">
        <v>253</v>
      </c>
      <c r="D137" t="s">
        <v>43</v>
      </c>
      <c r="E137" t="s">
        <v>94</v>
      </c>
      <c r="F137" t="s">
        <v>45</v>
      </c>
      <c r="G137" t="s">
        <v>3</v>
      </c>
      <c r="H137" t="s">
        <v>46</v>
      </c>
      <c r="I137" t="s">
        <v>47</v>
      </c>
      <c r="J137" s="5">
        <v>99.1</v>
      </c>
      <c r="K137" t="s">
        <v>254</v>
      </c>
      <c r="L137" t="s">
        <v>199</v>
      </c>
      <c r="M137" t="s">
        <v>255</v>
      </c>
      <c r="N137">
        <v>2808</v>
      </c>
      <c r="O137" t="s">
        <v>73</v>
      </c>
      <c r="P137" t="s">
        <v>52</v>
      </c>
      <c r="Q137">
        <v>121</v>
      </c>
      <c r="R137" t="s">
        <v>74</v>
      </c>
      <c r="S137" t="s">
        <v>256</v>
      </c>
      <c r="T137" t="s">
        <v>124</v>
      </c>
      <c r="U137" t="s">
        <v>77</v>
      </c>
      <c r="V137">
        <v>160</v>
      </c>
      <c r="W137">
        <v>5500</v>
      </c>
      <c r="X137">
        <v>19</v>
      </c>
      <c r="Y137">
        <v>26</v>
      </c>
      <c r="Z137">
        <v>18150</v>
      </c>
      <c r="AA137" s="5" t="s">
        <v>9</v>
      </c>
    </row>
    <row r="138" spans="1:27" x14ac:dyDescent="0.25">
      <c r="A138">
        <v>2</v>
      </c>
      <c r="B138">
        <v>104</v>
      </c>
      <c r="C138" t="s">
        <v>253</v>
      </c>
      <c r="D138" t="s">
        <v>43</v>
      </c>
      <c r="E138" t="s">
        <v>94</v>
      </c>
      <c r="F138" t="s">
        <v>52</v>
      </c>
      <c r="G138" t="s">
        <v>2</v>
      </c>
      <c r="H138" t="s">
        <v>46</v>
      </c>
      <c r="I138" t="s">
        <v>47</v>
      </c>
      <c r="J138" s="5">
        <v>99.1</v>
      </c>
      <c r="K138" t="s">
        <v>254</v>
      </c>
      <c r="L138" t="s">
        <v>199</v>
      </c>
      <c r="M138" t="s">
        <v>255</v>
      </c>
      <c r="N138">
        <v>2847</v>
      </c>
      <c r="O138" t="s">
        <v>73</v>
      </c>
      <c r="P138" t="s">
        <v>52</v>
      </c>
      <c r="Q138">
        <v>121</v>
      </c>
      <c r="R138" t="s">
        <v>74</v>
      </c>
      <c r="S138" t="s">
        <v>256</v>
      </c>
      <c r="T138" t="s">
        <v>124</v>
      </c>
      <c r="U138" t="s">
        <v>77</v>
      </c>
      <c r="V138">
        <v>160</v>
      </c>
      <c r="W138">
        <v>5500</v>
      </c>
      <c r="X138">
        <v>19</v>
      </c>
      <c r="Y138">
        <v>26</v>
      </c>
      <c r="Z138">
        <v>18620</v>
      </c>
      <c r="AA138" s="5" t="s">
        <v>9</v>
      </c>
    </row>
    <row r="139" spans="1:27" x14ac:dyDescent="0.25">
      <c r="A139">
        <v>1</v>
      </c>
      <c r="B139">
        <v>231</v>
      </c>
      <c r="C139" t="s">
        <v>87</v>
      </c>
      <c r="D139" t="s">
        <v>43</v>
      </c>
      <c r="E139" t="s">
        <v>44</v>
      </c>
      <c r="F139" t="s">
        <v>45</v>
      </c>
      <c r="G139" t="s">
        <v>3</v>
      </c>
      <c r="H139" t="s">
        <v>69</v>
      </c>
      <c r="I139" t="s">
        <v>47</v>
      </c>
      <c r="J139" s="5">
        <v>99.2</v>
      </c>
      <c r="K139" t="s">
        <v>260</v>
      </c>
      <c r="L139" t="s">
        <v>89</v>
      </c>
      <c r="M139" t="s">
        <v>90</v>
      </c>
      <c r="N139">
        <v>3139</v>
      </c>
      <c r="O139" t="s">
        <v>91</v>
      </c>
      <c r="P139" t="s">
        <v>84</v>
      </c>
      <c r="Q139">
        <v>181</v>
      </c>
      <c r="R139" t="s">
        <v>74</v>
      </c>
      <c r="S139" t="s">
        <v>92</v>
      </c>
      <c r="T139" t="s">
        <v>93</v>
      </c>
      <c r="U139" t="s">
        <v>77</v>
      </c>
      <c r="V139">
        <v>160</v>
      </c>
      <c r="W139">
        <v>5200</v>
      </c>
      <c r="X139">
        <v>19</v>
      </c>
      <c r="Y139">
        <v>25</v>
      </c>
      <c r="Z139">
        <v>18399</v>
      </c>
      <c r="AA139" s="5" t="s">
        <v>9</v>
      </c>
    </row>
    <row r="140" spans="1:27" x14ac:dyDescent="0.25">
      <c r="A140">
        <v>2</v>
      </c>
      <c r="B140">
        <v>164</v>
      </c>
      <c r="C140" t="s">
        <v>261</v>
      </c>
      <c r="D140" t="s">
        <v>43</v>
      </c>
      <c r="E140" t="s">
        <v>44</v>
      </c>
      <c r="F140" t="s">
        <v>52</v>
      </c>
      <c r="G140" t="s">
        <v>2</v>
      </c>
      <c r="H140" t="s">
        <v>110</v>
      </c>
      <c r="I140" t="s">
        <v>47</v>
      </c>
      <c r="J140" s="5">
        <v>99.4</v>
      </c>
      <c r="K140" t="s">
        <v>262</v>
      </c>
      <c r="L140" t="s">
        <v>263</v>
      </c>
      <c r="M140" t="s">
        <v>232</v>
      </c>
      <c r="N140">
        <v>2824</v>
      </c>
      <c r="O140" t="s">
        <v>51</v>
      </c>
      <c r="P140" t="s">
        <v>264</v>
      </c>
      <c r="Q140">
        <v>136</v>
      </c>
      <c r="R140" t="s">
        <v>74</v>
      </c>
      <c r="S140" t="s">
        <v>162</v>
      </c>
      <c r="T140" t="s">
        <v>167</v>
      </c>
      <c r="U140" t="s">
        <v>265</v>
      </c>
      <c r="V140">
        <v>115</v>
      </c>
      <c r="W140">
        <v>5500</v>
      </c>
      <c r="X140">
        <v>18</v>
      </c>
      <c r="Y140">
        <v>22</v>
      </c>
      <c r="Z140">
        <v>17450</v>
      </c>
      <c r="AA140" s="5" t="s">
        <v>9</v>
      </c>
    </row>
    <row r="141" spans="1:27" x14ac:dyDescent="0.25">
      <c r="A141">
        <v>0</v>
      </c>
      <c r="B141" t="s">
        <v>67</v>
      </c>
      <c r="C141" t="s">
        <v>261</v>
      </c>
      <c r="D141" t="s">
        <v>43</v>
      </c>
      <c r="E141" t="s">
        <v>94</v>
      </c>
      <c r="F141" t="s">
        <v>45</v>
      </c>
      <c r="G141" t="s">
        <v>3</v>
      </c>
      <c r="H141" t="s">
        <v>110</v>
      </c>
      <c r="I141" t="s">
        <v>47</v>
      </c>
      <c r="J141" s="5">
        <v>99.5</v>
      </c>
      <c r="K141" t="s">
        <v>266</v>
      </c>
      <c r="L141" t="s">
        <v>89</v>
      </c>
      <c r="M141" t="s">
        <v>144</v>
      </c>
      <c r="N141">
        <v>3053</v>
      </c>
      <c r="O141" t="s">
        <v>51</v>
      </c>
      <c r="P141" t="s">
        <v>264</v>
      </c>
      <c r="Q141">
        <v>131</v>
      </c>
      <c r="R141" t="s">
        <v>74</v>
      </c>
      <c r="S141" t="s">
        <v>267</v>
      </c>
      <c r="T141" t="s">
        <v>167</v>
      </c>
      <c r="U141" t="s">
        <v>190</v>
      </c>
      <c r="V141">
        <v>160</v>
      </c>
      <c r="W141">
        <v>5500</v>
      </c>
      <c r="X141">
        <v>16</v>
      </c>
      <c r="Y141">
        <v>22</v>
      </c>
      <c r="Z141" t="s">
        <v>67</v>
      </c>
      <c r="AA141" s="5" t="s">
        <v>9</v>
      </c>
    </row>
    <row r="142" spans="1:27" x14ac:dyDescent="0.25">
      <c r="A142">
        <v>2</v>
      </c>
      <c r="B142">
        <v>164</v>
      </c>
      <c r="C142" t="s">
        <v>261</v>
      </c>
      <c r="D142" t="s">
        <v>43</v>
      </c>
      <c r="E142" t="s">
        <v>44</v>
      </c>
      <c r="F142" t="s">
        <v>52</v>
      </c>
      <c r="G142" t="s">
        <v>2</v>
      </c>
      <c r="H142" t="s">
        <v>46</v>
      </c>
      <c r="I142" t="s">
        <v>47</v>
      </c>
      <c r="J142" s="5">
        <v>99.8</v>
      </c>
      <c r="K142" t="s">
        <v>262</v>
      </c>
      <c r="L142" t="s">
        <v>268</v>
      </c>
      <c r="M142" t="s">
        <v>232</v>
      </c>
      <c r="N142">
        <v>2337</v>
      </c>
      <c r="O142" t="s">
        <v>51</v>
      </c>
      <c r="P142" t="s">
        <v>52</v>
      </c>
      <c r="Q142">
        <v>109</v>
      </c>
      <c r="R142" t="s">
        <v>74</v>
      </c>
      <c r="S142" t="s">
        <v>162</v>
      </c>
      <c r="T142" t="s">
        <v>167</v>
      </c>
      <c r="U142" t="s">
        <v>241</v>
      </c>
      <c r="V142">
        <v>102</v>
      </c>
      <c r="W142">
        <v>5500</v>
      </c>
      <c r="X142">
        <v>24</v>
      </c>
      <c r="Y142">
        <v>30</v>
      </c>
      <c r="Z142">
        <v>13950</v>
      </c>
      <c r="AA142" s="5" t="s">
        <v>9</v>
      </c>
    </row>
    <row r="143" spans="1:27" x14ac:dyDescent="0.25">
      <c r="A143">
        <v>2</v>
      </c>
      <c r="B143" t="s">
        <v>67</v>
      </c>
      <c r="C143" t="s">
        <v>261</v>
      </c>
      <c r="D143" t="s">
        <v>43</v>
      </c>
      <c r="E143" t="s">
        <v>44</v>
      </c>
      <c r="F143" t="s">
        <v>45</v>
      </c>
      <c r="G143" t="s">
        <v>2</v>
      </c>
      <c r="H143" t="s">
        <v>46</v>
      </c>
      <c r="I143" t="s">
        <v>47</v>
      </c>
      <c r="J143" s="5">
        <v>99.8</v>
      </c>
      <c r="K143" t="s">
        <v>269</v>
      </c>
      <c r="L143" t="s">
        <v>186</v>
      </c>
      <c r="M143" t="s">
        <v>270</v>
      </c>
      <c r="N143">
        <v>2507</v>
      </c>
      <c r="O143" t="s">
        <v>51</v>
      </c>
      <c r="P143" t="s">
        <v>264</v>
      </c>
      <c r="Q143">
        <v>136</v>
      </c>
      <c r="R143" t="s">
        <v>74</v>
      </c>
      <c r="S143" t="s">
        <v>162</v>
      </c>
      <c r="T143" t="s">
        <v>167</v>
      </c>
      <c r="U143" t="s">
        <v>139</v>
      </c>
      <c r="V143">
        <v>110</v>
      </c>
      <c r="W143">
        <v>5500</v>
      </c>
      <c r="X143">
        <v>19</v>
      </c>
      <c r="Y143">
        <v>25</v>
      </c>
      <c r="Z143">
        <v>15250</v>
      </c>
      <c r="AA143" s="5" t="s">
        <v>9</v>
      </c>
    </row>
    <row r="144" spans="1:27" x14ac:dyDescent="0.25">
      <c r="A144">
        <v>0</v>
      </c>
      <c r="B144">
        <v>128</v>
      </c>
      <c r="C144" t="s">
        <v>87</v>
      </c>
      <c r="D144" t="s">
        <v>43</v>
      </c>
      <c r="E144" t="s">
        <v>44</v>
      </c>
      <c r="F144" t="s">
        <v>52</v>
      </c>
      <c r="G144" t="s">
        <v>2</v>
      </c>
      <c r="H144" t="s">
        <v>46</v>
      </c>
      <c r="I144" t="s">
        <v>47</v>
      </c>
      <c r="J144" s="5">
        <v>100.4</v>
      </c>
      <c r="K144" t="s">
        <v>271</v>
      </c>
      <c r="L144" t="s">
        <v>199</v>
      </c>
      <c r="M144" t="s">
        <v>272</v>
      </c>
      <c r="N144">
        <v>3095</v>
      </c>
      <c r="O144" t="s">
        <v>91</v>
      </c>
      <c r="P144" t="s">
        <v>84</v>
      </c>
      <c r="Q144">
        <v>181</v>
      </c>
      <c r="R144" t="s">
        <v>74</v>
      </c>
      <c r="S144" t="s">
        <v>92</v>
      </c>
      <c r="T144" t="s">
        <v>93</v>
      </c>
      <c r="U144" t="s">
        <v>77</v>
      </c>
      <c r="V144">
        <v>152</v>
      </c>
      <c r="W144">
        <v>5200</v>
      </c>
      <c r="X144">
        <v>17</v>
      </c>
      <c r="Y144">
        <v>22</v>
      </c>
      <c r="Z144">
        <v>13499</v>
      </c>
      <c r="AA144" s="5" t="s">
        <v>9</v>
      </c>
    </row>
    <row r="145" spans="1:27" x14ac:dyDescent="0.25">
      <c r="A145">
        <v>0</v>
      </c>
      <c r="B145">
        <v>108</v>
      </c>
      <c r="C145" t="s">
        <v>87</v>
      </c>
      <c r="D145" t="s">
        <v>43</v>
      </c>
      <c r="E145" t="s">
        <v>44</v>
      </c>
      <c r="F145" t="s">
        <v>52</v>
      </c>
      <c r="G145" t="s">
        <v>4</v>
      </c>
      <c r="H145" t="s">
        <v>46</v>
      </c>
      <c r="I145" t="s">
        <v>47</v>
      </c>
      <c r="J145" s="5">
        <v>100.4</v>
      </c>
      <c r="K145" t="s">
        <v>273</v>
      </c>
      <c r="L145" t="s">
        <v>199</v>
      </c>
      <c r="M145" t="s">
        <v>255</v>
      </c>
      <c r="N145">
        <v>3296</v>
      </c>
      <c r="O145" t="s">
        <v>91</v>
      </c>
      <c r="P145" t="s">
        <v>84</v>
      </c>
      <c r="Q145">
        <v>181</v>
      </c>
      <c r="R145" t="s">
        <v>74</v>
      </c>
      <c r="S145" t="s">
        <v>92</v>
      </c>
      <c r="T145" t="s">
        <v>93</v>
      </c>
      <c r="U145" t="s">
        <v>77</v>
      </c>
      <c r="V145">
        <v>152</v>
      </c>
      <c r="W145">
        <v>5200</v>
      </c>
      <c r="X145">
        <v>17</v>
      </c>
      <c r="Y145">
        <v>22</v>
      </c>
      <c r="Z145">
        <v>14399</v>
      </c>
      <c r="AA145" s="5" t="s">
        <v>9</v>
      </c>
    </row>
    <row r="146" spans="1:27" x14ac:dyDescent="0.25">
      <c r="A146">
        <v>0</v>
      </c>
      <c r="B146">
        <v>108</v>
      </c>
      <c r="C146" t="s">
        <v>87</v>
      </c>
      <c r="D146" t="s">
        <v>43</v>
      </c>
      <c r="E146" t="s">
        <v>44</v>
      </c>
      <c r="F146" t="s">
        <v>52</v>
      </c>
      <c r="G146" t="s">
        <v>2</v>
      </c>
      <c r="H146" t="s">
        <v>46</v>
      </c>
      <c r="I146" t="s">
        <v>47</v>
      </c>
      <c r="J146" s="5">
        <v>100.4</v>
      </c>
      <c r="K146" t="s">
        <v>273</v>
      </c>
      <c r="L146" t="s">
        <v>199</v>
      </c>
      <c r="M146" t="s">
        <v>272</v>
      </c>
      <c r="N146">
        <v>3060</v>
      </c>
      <c r="O146" t="s">
        <v>91</v>
      </c>
      <c r="P146" t="s">
        <v>84</v>
      </c>
      <c r="Q146">
        <v>181</v>
      </c>
      <c r="R146" t="s">
        <v>74</v>
      </c>
      <c r="S146" t="s">
        <v>92</v>
      </c>
      <c r="T146" t="s">
        <v>93</v>
      </c>
      <c r="U146" t="s">
        <v>77</v>
      </c>
      <c r="V146">
        <v>152</v>
      </c>
      <c r="W146">
        <v>5200</v>
      </c>
      <c r="X146">
        <v>19</v>
      </c>
      <c r="Y146">
        <v>25</v>
      </c>
      <c r="Z146">
        <v>13499</v>
      </c>
      <c r="AA146" s="5" t="s">
        <v>9</v>
      </c>
    </row>
    <row r="147" spans="1:27" x14ac:dyDescent="0.25">
      <c r="A147">
        <v>0</v>
      </c>
      <c r="B147" t="s">
        <v>67</v>
      </c>
      <c r="C147" t="s">
        <v>164</v>
      </c>
      <c r="D147" t="s">
        <v>43</v>
      </c>
      <c r="E147" t="s">
        <v>44</v>
      </c>
      <c r="F147" t="s">
        <v>52</v>
      </c>
      <c r="G147" t="s">
        <v>2</v>
      </c>
      <c r="H147" t="s">
        <v>46</v>
      </c>
      <c r="I147" t="s">
        <v>47</v>
      </c>
      <c r="J147" s="5">
        <v>100.4</v>
      </c>
      <c r="K147" t="s">
        <v>274</v>
      </c>
      <c r="L147" t="s">
        <v>275</v>
      </c>
      <c r="M147" t="s">
        <v>272</v>
      </c>
      <c r="N147">
        <v>2661</v>
      </c>
      <c r="O147" t="s">
        <v>51</v>
      </c>
      <c r="P147" t="s">
        <v>264</v>
      </c>
      <c r="Q147">
        <v>136</v>
      </c>
      <c r="R147" t="s">
        <v>74</v>
      </c>
      <c r="S147" t="s">
        <v>162</v>
      </c>
      <c r="T147" t="s">
        <v>167</v>
      </c>
      <c r="U147" t="s">
        <v>139</v>
      </c>
      <c r="V147">
        <v>110</v>
      </c>
      <c r="W147">
        <v>5500</v>
      </c>
      <c r="X147">
        <v>19</v>
      </c>
      <c r="Y147">
        <v>24</v>
      </c>
      <c r="Z147">
        <v>13295</v>
      </c>
      <c r="AA147" s="5" t="s">
        <v>9</v>
      </c>
    </row>
    <row r="148" spans="1:27" x14ac:dyDescent="0.25">
      <c r="A148">
        <v>0</v>
      </c>
      <c r="B148" t="s">
        <v>67</v>
      </c>
      <c r="C148" t="s">
        <v>164</v>
      </c>
      <c r="D148" t="s">
        <v>150</v>
      </c>
      <c r="E148" t="s">
        <v>94</v>
      </c>
      <c r="F148" t="s">
        <v>52</v>
      </c>
      <c r="G148" t="s">
        <v>2</v>
      </c>
      <c r="H148" t="s">
        <v>46</v>
      </c>
      <c r="I148" t="s">
        <v>47</v>
      </c>
      <c r="J148" s="5">
        <v>100.4</v>
      </c>
      <c r="K148" t="s">
        <v>274</v>
      </c>
      <c r="L148" t="s">
        <v>275</v>
      </c>
      <c r="M148" t="s">
        <v>272</v>
      </c>
      <c r="N148">
        <v>2579</v>
      </c>
      <c r="O148" t="s">
        <v>51</v>
      </c>
      <c r="P148" t="s">
        <v>52</v>
      </c>
      <c r="Q148">
        <v>97</v>
      </c>
      <c r="R148" t="s">
        <v>151</v>
      </c>
      <c r="S148" t="s">
        <v>239</v>
      </c>
      <c r="T148" t="s">
        <v>167</v>
      </c>
      <c r="U148" t="s">
        <v>240</v>
      </c>
      <c r="V148">
        <v>68</v>
      </c>
      <c r="W148">
        <v>4500</v>
      </c>
      <c r="X148">
        <v>33</v>
      </c>
      <c r="Y148">
        <v>38</v>
      </c>
      <c r="Z148">
        <v>13845</v>
      </c>
      <c r="AA148" s="5" t="s">
        <v>9</v>
      </c>
    </row>
    <row r="149" spans="1:27" x14ac:dyDescent="0.25">
      <c r="A149">
        <v>0</v>
      </c>
      <c r="B149" t="s">
        <v>67</v>
      </c>
      <c r="C149" t="s">
        <v>164</v>
      </c>
      <c r="D149" t="s">
        <v>43</v>
      </c>
      <c r="E149" t="s">
        <v>44</v>
      </c>
      <c r="F149" t="s">
        <v>52</v>
      </c>
      <c r="G149" t="s">
        <v>4</v>
      </c>
      <c r="H149" t="s">
        <v>46</v>
      </c>
      <c r="I149" t="s">
        <v>47</v>
      </c>
      <c r="J149" s="5">
        <v>100.4</v>
      </c>
      <c r="K149" t="s">
        <v>276</v>
      </c>
      <c r="L149" t="s">
        <v>275</v>
      </c>
      <c r="M149" t="s">
        <v>272</v>
      </c>
      <c r="N149">
        <v>2563</v>
      </c>
      <c r="O149" t="s">
        <v>51</v>
      </c>
      <c r="P149" t="s">
        <v>52</v>
      </c>
      <c r="Q149">
        <v>109</v>
      </c>
      <c r="R149" t="s">
        <v>74</v>
      </c>
      <c r="S149" t="s">
        <v>162</v>
      </c>
      <c r="T149" t="s">
        <v>167</v>
      </c>
      <c r="U149" t="s">
        <v>77</v>
      </c>
      <c r="V149">
        <v>88</v>
      </c>
      <c r="W149">
        <v>5500</v>
      </c>
      <c r="X149">
        <v>25</v>
      </c>
      <c r="Y149">
        <v>31</v>
      </c>
      <c r="Z149">
        <v>12290</v>
      </c>
      <c r="AA149" s="5" t="s">
        <v>9</v>
      </c>
    </row>
    <row r="150" spans="1:27" x14ac:dyDescent="0.25">
      <c r="A150">
        <v>2</v>
      </c>
      <c r="B150">
        <v>192</v>
      </c>
      <c r="C150" t="s">
        <v>277</v>
      </c>
      <c r="D150" t="s">
        <v>43</v>
      </c>
      <c r="E150" t="s">
        <v>44</v>
      </c>
      <c r="F150" t="s">
        <v>45</v>
      </c>
      <c r="G150" t="s">
        <v>2</v>
      </c>
      <c r="H150" t="s">
        <v>69</v>
      </c>
      <c r="I150" t="s">
        <v>47</v>
      </c>
      <c r="J150" s="5">
        <v>101.2</v>
      </c>
      <c r="K150" t="s">
        <v>202</v>
      </c>
      <c r="L150" t="s">
        <v>278</v>
      </c>
      <c r="M150" t="s">
        <v>232</v>
      </c>
      <c r="N150">
        <v>2395</v>
      </c>
      <c r="O150" t="s">
        <v>51</v>
      </c>
      <c r="P150" t="s">
        <v>52</v>
      </c>
      <c r="Q150">
        <v>108</v>
      </c>
      <c r="R150" t="s">
        <v>74</v>
      </c>
      <c r="S150" t="s">
        <v>247</v>
      </c>
      <c r="T150" t="s">
        <v>279</v>
      </c>
      <c r="U150" t="s">
        <v>280</v>
      </c>
      <c r="V150">
        <v>101</v>
      </c>
      <c r="W150">
        <v>5800</v>
      </c>
      <c r="X150">
        <v>23</v>
      </c>
      <c r="Y150">
        <v>29</v>
      </c>
      <c r="Z150">
        <v>16430</v>
      </c>
      <c r="AA150" s="5" t="s">
        <v>9</v>
      </c>
    </row>
    <row r="151" spans="1:27" x14ac:dyDescent="0.25">
      <c r="A151">
        <v>0</v>
      </c>
      <c r="B151">
        <v>192</v>
      </c>
      <c r="C151" t="s">
        <v>277</v>
      </c>
      <c r="D151" t="s">
        <v>43</v>
      </c>
      <c r="E151" t="s">
        <v>44</v>
      </c>
      <c r="F151" t="s">
        <v>52</v>
      </c>
      <c r="G151" t="s">
        <v>2</v>
      </c>
      <c r="H151" t="s">
        <v>69</v>
      </c>
      <c r="I151" t="s">
        <v>47</v>
      </c>
      <c r="J151" s="5">
        <v>101.2</v>
      </c>
      <c r="K151" t="s">
        <v>202</v>
      </c>
      <c r="L151" t="s">
        <v>278</v>
      </c>
      <c r="M151" t="s">
        <v>232</v>
      </c>
      <c r="N151">
        <v>2395</v>
      </c>
      <c r="O151" t="s">
        <v>51</v>
      </c>
      <c r="P151" t="s">
        <v>52</v>
      </c>
      <c r="Q151">
        <v>108</v>
      </c>
      <c r="R151" t="s">
        <v>74</v>
      </c>
      <c r="S151" t="s">
        <v>247</v>
      </c>
      <c r="T151" t="s">
        <v>279</v>
      </c>
      <c r="U151" t="s">
        <v>280</v>
      </c>
      <c r="V151">
        <v>101</v>
      </c>
      <c r="W151">
        <v>5800</v>
      </c>
      <c r="X151">
        <v>23</v>
      </c>
      <c r="Y151">
        <v>29</v>
      </c>
      <c r="Z151">
        <v>16925</v>
      </c>
      <c r="AA151" s="5" t="s">
        <v>11</v>
      </c>
    </row>
    <row r="152" spans="1:27" x14ac:dyDescent="0.25">
      <c r="A152">
        <v>0</v>
      </c>
      <c r="B152">
        <v>188</v>
      </c>
      <c r="C152" t="s">
        <v>277</v>
      </c>
      <c r="D152" t="s">
        <v>43</v>
      </c>
      <c r="E152" t="s">
        <v>44</v>
      </c>
      <c r="F152" t="s">
        <v>45</v>
      </c>
      <c r="G152" t="s">
        <v>2</v>
      </c>
      <c r="H152" t="s">
        <v>69</v>
      </c>
      <c r="I152" t="s">
        <v>47</v>
      </c>
      <c r="J152" s="5">
        <v>101.2</v>
      </c>
      <c r="K152" t="s">
        <v>202</v>
      </c>
      <c r="L152" t="s">
        <v>278</v>
      </c>
      <c r="M152" t="s">
        <v>232</v>
      </c>
      <c r="N152">
        <v>2710</v>
      </c>
      <c r="O152" t="s">
        <v>51</v>
      </c>
      <c r="P152" t="s">
        <v>84</v>
      </c>
      <c r="Q152">
        <v>164</v>
      </c>
      <c r="R152" t="s">
        <v>74</v>
      </c>
      <c r="S152" t="s">
        <v>138</v>
      </c>
      <c r="T152" t="s">
        <v>162</v>
      </c>
      <c r="U152" t="s">
        <v>77</v>
      </c>
      <c r="V152">
        <v>121</v>
      </c>
      <c r="W152">
        <v>4250</v>
      </c>
      <c r="X152">
        <v>21</v>
      </c>
      <c r="Y152">
        <v>28</v>
      </c>
      <c r="Z152">
        <v>20970</v>
      </c>
      <c r="AA152" s="5" t="s">
        <v>11</v>
      </c>
    </row>
    <row r="153" spans="1:27" x14ac:dyDescent="0.25">
      <c r="A153">
        <v>0</v>
      </c>
      <c r="B153">
        <v>188</v>
      </c>
      <c r="C153" t="s">
        <v>277</v>
      </c>
      <c r="D153" t="s">
        <v>43</v>
      </c>
      <c r="E153" t="s">
        <v>44</v>
      </c>
      <c r="F153" t="s">
        <v>52</v>
      </c>
      <c r="G153" t="s">
        <v>2</v>
      </c>
      <c r="H153" t="s">
        <v>69</v>
      </c>
      <c r="I153" t="s">
        <v>47</v>
      </c>
      <c r="J153" s="5">
        <v>101.2</v>
      </c>
      <c r="K153" t="s">
        <v>202</v>
      </c>
      <c r="L153" t="s">
        <v>278</v>
      </c>
      <c r="M153" t="s">
        <v>232</v>
      </c>
      <c r="N153">
        <v>2765</v>
      </c>
      <c r="O153" t="s">
        <v>51</v>
      </c>
      <c r="P153" t="s">
        <v>84</v>
      </c>
      <c r="Q153">
        <v>164</v>
      </c>
      <c r="R153" t="s">
        <v>74</v>
      </c>
      <c r="S153" t="s">
        <v>138</v>
      </c>
      <c r="T153" t="s">
        <v>162</v>
      </c>
      <c r="U153" t="s">
        <v>77</v>
      </c>
      <c r="V153">
        <v>121</v>
      </c>
      <c r="W153">
        <v>4250</v>
      </c>
      <c r="X153">
        <v>21</v>
      </c>
      <c r="Y153">
        <v>28</v>
      </c>
      <c r="Z153">
        <v>21105</v>
      </c>
      <c r="AA153" s="5" t="s">
        <v>11</v>
      </c>
    </row>
    <row r="154" spans="1:27" x14ac:dyDescent="0.25">
      <c r="A154">
        <v>0</v>
      </c>
      <c r="B154" t="s">
        <v>67</v>
      </c>
      <c r="C154" t="s">
        <v>281</v>
      </c>
      <c r="D154" t="s">
        <v>43</v>
      </c>
      <c r="E154" t="s">
        <v>44</v>
      </c>
      <c r="F154" t="s">
        <v>45</v>
      </c>
      <c r="G154" t="s">
        <v>2</v>
      </c>
      <c r="H154" t="s">
        <v>69</v>
      </c>
      <c r="I154" t="s">
        <v>47</v>
      </c>
      <c r="J154" s="5">
        <v>102</v>
      </c>
      <c r="K154" t="s">
        <v>282</v>
      </c>
      <c r="L154" t="s">
        <v>283</v>
      </c>
      <c r="M154" t="s">
        <v>284</v>
      </c>
      <c r="N154">
        <v>3950</v>
      </c>
      <c r="O154" t="s">
        <v>91</v>
      </c>
      <c r="P154" t="s">
        <v>285</v>
      </c>
      <c r="Q154">
        <v>326</v>
      </c>
      <c r="R154" t="s">
        <v>74</v>
      </c>
      <c r="S154" t="s">
        <v>256</v>
      </c>
      <c r="T154" t="s">
        <v>286</v>
      </c>
      <c r="U154" t="s">
        <v>287</v>
      </c>
      <c r="V154">
        <v>262</v>
      </c>
      <c r="W154">
        <v>5000</v>
      </c>
      <c r="X154">
        <v>13</v>
      </c>
      <c r="Y154">
        <v>17</v>
      </c>
      <c r="Z154">
        <v>36000</v>
      </c>
      <c r="AA154" s="5" t="s">
        <v>11</v>
      </c>
    </row>
    <row r="155" spans="1:27" x14ac:dyDescent="0.25">
      <c r="A155">
        <v>-1</v>
      </c>
      <c r="B155">
        <v>65</v>
      </c>
      <c r="C155" t="s">
        <v>160</v>
      </c>
      <c r="D155" t="s">
        <v>43</v>
      </c>
      <c r="E155" t="s">
        <v>44</v>
      </c>
      <c r="F155" t="s">
        <v>52</v>
      </c>
      <c r="G155" t="s">
        <v>2</v>
      </c>
      <c r="H155" t="s">
        <v>46</v>
      </c>
      <c r="I155" t="s">
        <v>47</v>
      </c>
      <c r="J155" s="5">
        <v>102.4</v>
      </c>
      <c r="K155" t="s">
        <v>288</v>
      </c>
      <c r="L155" t="s">
        <v>199</v>
      </c>
      <c r="M155" t="s">
        <v>229</v>
      </c>
      <c r="N155">
        <v>2326</v>
      </c>
      <c r="O155" t="s">
        <v>51</v>
      </c>
      <c r="P155" t="s">
        <v>52</v>
      </c>
      <c r="Q155">
        <v>122</v>
      </c>
      <c r="R155" t="s">
        <v>74</v>
      </c>
      <c r="S155" t="s">
        <v>138</v>
      </c>
      <c r="T155" t="s">
        <v>256</v>
      </c>
      <c r="U155" t="s">
        <v>114</v>
      </c>
      <c r="V155">
        <v>92</v>
      </c>
      <c r="W155">
        <v>4200</v>
      </c>
      <c r="X155">
        <v>29</v>
      </c>
      <c r="Y155">
        <v>34</v>
      </c>
      <c r="Z155">
        <v>8948</v>
      </c>
      <c r="AA155" s="5" t="s">
        <v>11</v>
      </c>
    </row>
    <row r="156" spans="1:27" x14ac:dyDescent="0.25">
      <c r="A156">
        <v>-1</v>
      </c>
      <c r="B156">
        <v>65</v>
      </c>
      <c r="C156" t="s">
        <v>160</v>
      </c>
      <c r="D156" t="s">
        <v>150</v>
      </c>
      <c r="E156" t="s">
        <v>94</v>
      </c>
      <c r="F156" t="s">
        <v>52</v>
      </c>
      <c r="G156" t="s">
        <v>2</v>
      </c>
      <c r="H156" t="s">
        <v>46</v>
      </c>
      <c r="I156" t="s">
        <v>47</v>
      </c>
      <c r="J156" s="5">
        <v>102.4</v>
      </c>
      <c r="K156" t="s">
        <v>288</v>
      </c>
      <c r="L156" t="s">
        <v>199</v>
      </c>
      <c r="M156" t="s">
        <v>229</v>
      </c>
      <c r="N156">
        <v>2480</v>
      </c>
      <c r="O156" t="s">
        <v>51</v>
      </c>
      <c r="P156" t="s">
        <v>52</v>
      </c>
      <c r="Q156">
        <v>110</v>
      </c>
      <c r="R156" t="s">
        <v>151</v>
      </c>
      <c r="S156" t="s">
        <v>93</v>
      </c>
      <c r="T156" t="s">
        <v>183</v>
      </c>
      <c r="U156" t="s">
        <v>184</v>
      </c>
      <c r="V156">
        <v>73</v>
      </c>
      <c r="W156">
        <v>4500</v>
      </c>
      <c r="X156">
        <v>30</v>
      </c>
      <c r="Y156">
        <v>33</v>
      </c>
      <c r="Z156">
        <v>10698</v>
      </c>
      <c r="AA156" s="5" t="s">
        <v>11</v>
      </c>
    </row>
    <row r="157" spans="1:27" x14ac:dyDescent="0.25">
      <c r="A157">
        <v>-1</v>
      </c>
      <c r="B157">
        <v>65</v>
      </c>
      <c r="C157" t="s">
        <v>160</v>
      </c>
      <c r="D157" t="s">
        <v>43</v>
      </c>
      <c r="E157" t="s">
        <v>44</v>
      </c>
      <c r="F157" t="s">
        <v>52</v>
      </c>
      <c r="G157" t="s">
        <v>3</v>
      </c>
      <c r="H157" t="s">
        <v>46</v>
      </c>
      <c r="I157" t="s">
        <v>47</v>
      </c>
      <c r="J157" s="5">
        <v>102.4</v>
      </c>
      <c r="K157" t="s">
        <v>288</v>
      </c>
      <c r="L157" t="s">
        <v>199</v>
      </c>
      <c r="M157" t="s">
        <v>289</v>
      </c>
      <c r="N157">
        <v>2414</v>
      </c>
      <c r="O157" t="s">
        <v>51</v>
      </c>
      <c r="P157" t="s">
        <v>52</v>
      </c>
      <c r="Q157">
        <v>122</v>
      </c>
      <c r="R157" t="s">
        <v>74</v>
      </c>
      <c r="S157" t="s">
        <v>138</v>
      </c>
      <c r="T157" t="s">
        <v>256</v>
      </c>
      <c r="U157" t="s">
        <v>114</v>
      </c>
      <c r="V157">
        <v>92</v>
      </c>
      <c r="W157">
        <v>4200</v>
      </c>
      <c r="X157">
        <v>27</v>
      </c>
      <c r="Y157">
        <v>32</v>
      </c>
      <c r="Z157">
        <v>9988</v>
      </c>
      <c r="AA157" s="5" t="s">
        <v>11</v>
      </c>
    </row>
    <row r="158" spans="1:27" x14ac:dyDescent="0.25">
      <c r="A158">
        <v>-1</v>
      </c>
      <c r="B158">
        <v>65</v>
      </c>
      <c r="C158" t="s">
        <v>160</v>
      </c>
      <c r="D158" t="s">
        <v>43</v>
      </c>
      <c r="E158" t="s">
        <v>44</v>
      </c>
      <c r="F158" t="s">
        <v>52</v>
      </c>
      <c r="G158" t="s">
        <v>2</v>
      </c>
      <c r="H158" t="s">
        <v>46</v>
      </c>
      <c r="I158" t="s">
        <v>47</v>
      </c>
      <c r="J158" s="5">
        <v>102.4</v>
      </c>
      <c r="K158" t="s">
        <v>288</v>
      </c>
      <c r="L158" t="s">
        <v>199</v>
      </c>
      <c r="M158" t="s">
        <v>229</v>
      </c>
      <c r="N158">
        <v>2414</v>
      </c>
      <c r="O158" t="s">
        <v>51</v>
      </c>
      <c r="P158" t="s">
        <v>52</v>
      </c>
      <c r="Q158">
        <v>122</v>
      </c>
      <c r="R158" t="s">
        <v>74</v>
      </c>
      <c r="S158" t="s">
        <v>138</v>
      </c>
      <c r="T158" t="s">
        <v>256</v>
      </c>
      <c r="U158" t="s">
        <v>114</v>
      </c>
      <c r="V158">
        <v>92</v>
      </c>
      <c r="W158">
        <v>4200</v>
      </c>
      <c r="X158">
        <v>27</v>
      </c>
      <c r="Y158">
        <v>32</v>
      </c>
      <c r="Z158">
        <v>10898</v>
      </c>
      <c r="AA158" s="5" t="s">
        <v>11</v>
      </c>
    </row>
    <row r="159" spans="1:27" x14ac:dyDescent="0.25">
      <c r="A159">
        <v>-1</v>
      </c>
      <c r="B159">
        <v>65</v>
      </c>
      <c r="C159" t="s">
        <v>160</v>
      </c>
      <c r="D159" t="s">
        <v>43</v>
      </c>
      <c r="E159" t="s">
        <v>44</v>
      </c>
      <c r="F159" t="s">
        <v>52</v>
      </c>
      <c r="G159" t="s">
        <v>3</v>
      </c>
      <c r="H159" t="s">
        <v>46</v>
      </c>
      <c r="I159" t="s">
        <v>47</v>
      </c>
      <c r="J159" s="5">
        <v>102.4</v>
      </c>
      <c r="K159" t="s">
        <v>288</v>
      </c>
      <c r="L159" t="s">
        <v>199</v>
      </c>
      <c r="M159" t="s">
        <v>289</v>
      </c>
      <c r="N159">
        <v>2458</v>
      </c>
      <c r="O159" t="s">
        <v>51</v>
      </c>
      <c r="P159" t="s">
        <v>52</v>
      </c>
      <c r="Q159">
        <v>122</v>
      </c>
      <c r="R159" t="s">
        <v>74</v>
      </c>
      <c r="S159" t="s">
        <v>138</v>
      </c>
      <c r="T159" t="s">
        <v>256</v>
      </c>
      <c r="U159" t="s">
        <v>114</v>
      </c>
      <c r="V159">
        <v>92</v>
      </c>
      <c r="W159">
        <v>4200</v>
      </c>
      <c r="X159">
        <v>27</v>
      </c>
      <c r="Y159">
        <v>32</v>
      </c>
      <c r="Z159">
        <v>11248</v>
      </c>
      <c r="AA159" s="5" t="s">
        <v>11</v>
      </c>
    </row>
    <row r="160" spans="1:27" x14ac:dyDescent="0.25">
      <c r="A160">
        <v>1</v>
      </c>
      <c r="B160" t="s">
        <v>67</v>
      </c>
      <c r="C160" t="s">
        <v>290</v>
      </c>
      <c r="D160" t="s">
        <v>43</v>
      </c>
      <c r="E160" t="s">
        <v>94</v>
      </c>
      <c r="F160" t="s">
        <v>45</v>
      </c>
      <c r="G160" t="s">
        <v>3</v>
      </c>
      <c r="H160" t="s">
        <v>69</v>
      </c>
      <c r="I160" t="s">
        <v>47</v>
      </c>
      <c r="J160" s="5">
        <v>102.7</v>
      </c>
      <c r="K160" t="s">
        <v>291</v>
      </c>
      <c r="L160" t="s">
        <v>292</v>
      </c>
      <c r="M160" t="s">
        <v>293</v>
      </c>
      <c r="N160">
        <v>2910</v>
      </c>
      <c r="O160" t="s">
        <v>51</v>
      </c>
      <c r="P160" t="s">
        <v>52</v>
      </c>
      <c r="Q160">
        <v>140</v>
      </c>
      <c r="R160" t="s">
        <v>74</v>
      </c>
      <c r="S160" t="s">
        <v>294</v>
      </c>
      <c r="T160" t="s">
        <v>295</v>
      </c>
      <c r="U160" t="s">
        <v>265</v>
      </c>
      <c r="V160">
        <v>175</v>
      </c>
      <c r="W160">
        <v>5000</v>
      </c>
      <c r="X160">
        <v>19</v>
      </c>
      <c r="Y160">
        <v>24</v>
      </c>
      <c r="Z160">
        <v>16503</v>
      </c>
      <c r="AA160" s="5" t="s">
        <v>11</v>
      </c>
    </row>
    <row r="161" spans="1:27" x14ac:dyDescent="0.25">
      <c r="A161">
        <v>3</v>
      </c>
      <c r="B161">
        <v>197</v>
      </c>
      <c r="C161" t="s">
        <v>160</v>
      </c>
      <c r="D161" t="s">
        <v>43</v>
      </c>
      <c r="E161" t="s">
        <v>44</v>
      </c>
      <c r="F161" t="s">
        <v>45</v>
      </c>
      <c r="G161" t="s">
        <v>3</v>
      </c>
      <c r="H161" t="s">
        <v>69</v>
      </c>
      <c r="I161" t="s">
        <v>47</v>
      </c>
      <c r="J161" s="5">
        <v>102.9</v>
      </c>
      <c r="K161" t="s">
        <v>296</v>
      </c>
      <c r="L161" t="s">
        <v>297</v>
      </c>
      <c r="M161" t="s">
        <v>144</v>
      </c>
      <c r="N161">
        <v>2976</v>
      </c>
      <c r="O161" t="s">
        <v>73</v>
      </c>
      <c r="P161" t="s">
        <v>84</v>
      </c>
      <c r="Q161">
        <v>171</v>
      </c>
      <c r="R161" t="s">
        <v>74</v>
      </c>
      <c r="S161" t="s">
        <v>93</v>
      </c>
      <c r="T161" t="s">
        <v>183</v>
      </c>
      <c r="U161" t="s">
        <v>248</v>
      </c>
      <c r="V161">
        <v>161</v>
      </c>
      <c r="W161">
        <v>5200</v>
      </c>
      <c r="X161">
        <v>20</v>
      </c>
      <c r="Y161">
        <v>24</v>
      </c>
      <c r="Z161">
        <v>16558</v>
      </c>
      <c r="AA161" s="5" t="s">
        <v>11</v>
      </c>
    </row>
    <row r="162" spans="1:27" x14ac:dyDescent="0.25">
      <c r="A162">
        <v>3</v>
      </c>
      <c r="B162">
        <v>197</v>
      </c>
      <c r="C162" t="s">
        <v>160</v>
      </c>
      <c r="D162" t="s">
        <v>43</v>
      </c>
      <c r="E162" t="s">
        <v>44</v>
      </c>
      <c r="F162" t="s">
        <v>45</v>
      </c>
      <c r="G162" t="s">
        <v>3</v>
      </c>
      <c r="H162" t="s">
        <v>69</v>
      </c>
      <c r="I162" t="s">
        <v>47</v>
      </c>
      <c r="J162" s="5">
        <v>102.9</v>
      </c>
      <c r="K162" t="s">
        <v>296</v>
      </c>
      <c r="L162" t="s">
        <v>297</v>
      </c>
      <c r="M162" t="s">
        <v>144</v>
      </c>
      <c r="N162">
        <v>3016</v>
      </c>
      <c r="O162" t="s">
        <v>73</v>
      </c>
      <c r="P162" t="s">
        <v>84</v>
      </c>
      <c r="Q162">
        <v>171</v>
      </c>
      <c r="R162" t="s">
        <v>74</v>
      </c>
      <c r="S162" t="s">
        <v>93</v>
      </c>
      <c r="T162" t="s">
        <v>183</v>
      </c>
      <c r="U162" t="s">
        <v>248</v>
      </c>
      <c r="V162">
        <v>161</v>
      </c>
      <c r="W162">
        <v>5200</v>
      </c>
      <c r="X162">
        <v>19</v>
      </c>
      <c r="Y162">
        <v>24</v>
      </c>
      <c r="Z162">
        <v>15998</v>
      </c>
      <c r="AA162" s="5" t="s">
        <v>11</v>
      </c>
    </row>
    <row r="163" spans="1:27" x14ac:dyDescent="0.25">
      <c r="A163">
        <v>-1</v>
      </c>
      <c r="B163">
        <v>110</v>
      </c>
      <c r="C163" t="s">
        <v>115</v>
      </c>
      <c r="D163" t="s">
        <v>43</v>
      </c>
      <c r="E163" t="s">
        <v>44</v>
      </c>
      <c r="F163" t="s">
        <v>52</v>
      </c>
      <c r="G163" t="s">
        <v>4</v>
      </c>
      <c r="H163" t="s">
        <v>46</v>
      </c>
      <c r="I163" t="s">
        <v>47</v>
      </c>
      <c r="J163" s="5">
        <v>103.3</v>
      </c>
      <c r="K163" t="s">
        <v>298</v>
      </c>
      <c r="L163" t="s">
        <v>299</v>
      </c>
      <c r="M163" t="s">
        <v>300</v>
      </c>
      <c r="N163">
        <v>2535</v>
      </c>
      <c r="O163" t="s">
        <v>51</v>
      </c>
      <c r="P163" t="s">
        <v>52</v>
      </c>
      <c r="Q163">
        <v>122</v>
      </c>
      <c r="R163" t="s">
        <v>64</v>
      </c>
      <c r="S163" t="s">
        <v>301</v>
      </c>
      <c r="T163" t="s">
        <v>201</v>
      </c>
      <c r="U163" t="s">
        <v>139</v>
      </c>
      <c r="V163">
        <v>88</v>
      </c>
      <c r="W163">
        <v>5000</v>
      </c>
      <c r="X163">
        <v>24</v>
      </c>
      <c r="Y163">
        <v>30</v>
      </c>
      <c r="Z163">
        <v>8921</v>
      </c>
      <c r="AA163" s="5" t="s">
        <v>11</v>
      </c>
    </row>
    <row r="164" spans="1:27" x14ac:dyDescent="0.25">
      <c r="A164">
        <v>-1</v>
      </c>
      <c r="B164">
        <v>74</v>
      </c>
      <c r="C164" t="s">
        <v>127</v>
      </c>
      <c r="D164" t="s">
        <v>43</v>
      </c>
      <c r="E164" t="s">
        <v>44</v>
      </c>
      <c r="F164" t="s">
        <v>52</v>
      </c>
      <c r="G164" t="s">
        <v>4</v>
      </c>
      <c r="H164" t="s">
        <v>46</v>
      </c>
      <c r="I164" t="s">
        <v>47</v>
      </c>
      <c r="J164" s="5">
        <v>103.3</v>
      </c>
      <c r="K164" t="s">
        <v>298</v>
      </c>
      <c r="L164" t="s">
        <v>299</v>
      </c>
      <c r="M164" t="s">
        <v>300</v>
      </c>
      <c r="N164">
        <v>2535</v>
      </c>
      <c r="O164" t="s">
        <v>51</v>
      </c>
      <c r="P164" t="s">
        <v>52</v>
      </c>
      <c r="Q164">
        <v>122</v>
      </c>
      <c r="R164" t="s">
        <v>64</v>
      </c>
      <c r="S164" t="s">
        <v>183</v>
      </c>
      <c r="T164" t="s">
        <v>201</v>
      </c>
      <c r="U164" t="s">
        <v>139</v>
      </c>
      <c r="V164">
        <v>88</v>
      </c>
      <c r="W164">
        <v>5000</v>
      </c>
      <c r="X164">
        <v>24</v>
      </c>
      <c r="Y164">
        <v>30</v>
      </c>
      <c r="Z164">
        <v>8921</v>
      </c>
      <c r="AA164" s="5" t="s">
        <v>11</v>
      </c>
    </row>
    <row r="165" spans="1:27" x14ac:dyDescent="0.25">
      <c r="A165">
        <v>1</v>
      </c>
      <c r="B165" t="s">
        <v>67</v>
      </c>
      <c r="C165" t="s">
        <v>277</v>
      </c>
      <c r="D165" t="s">
        <v>43</v>
      </c>
      <c r="E165" t="s">
        <v>44</v>
      </c>
      <c r="F165" t="s">
        <v>52</v>
      </c>
      <c r="G165" t="s">
        <v>2</v>
      </c>
      <c r="H165" t="s">
        <v>69</v>
      </c>
      <c r="I165" t="s">
        <v>47</v>
      </c>
      <c r="J165" s="5">
        <v>103.5</v>
      </c>
      <c r="K165" t="s">
        <v>302</v>
      </c>
      <c r="L165" t="s">
        <v>275</v>
      </c>
      <c r="M165" t="s">
        <v>111</v>
      </c>
      <c r="N165">
        <v>3055</v>
      </c>
      <c r="O165" t="s">
        <v>51</v>
      </c>
      <c r="P165" t="s">
        <v>84</v>
      </c>
      <c r="Q165">
        <v>164</v>
      </c>
      <c r="R165" t="s">
        <v>74</v>
      </c>
      <c r="S165" t="s">
        <v>138</v>
      </c>
      <c r="T165" t="s">
        <v>162</v>
      </c>
      <c r="U165" t="s">
        <v>77</v>
      </c>
      <c r="V165">
        <v>121</v>
      </c>
      <c r="W165">
        <v>4250</v>
      </c>
      <c r="X165">
        <v>20</v>
      </c>
      <c r="Y165">
        <v>25</v>
      </c>
      <c r="Z165">
        <v>24565</v>
      </c>
      <c r="AA165" s="5" t="s">
        <v>11</v>
      </c>
    </row>
    <row r="166" spans="1:27" x14ac:dyDescent="0.25">
      <c r="A166">
        <v>0</v>
      </c>
      <c r="B166" t="s">
        <v>67</v>
      </c>
      <c r="C166" t="s">
        <v>277</v>
      </c>
      <c r="D166" t="s">
        <v>43</v>
      </c>
      <c r="E166" t="s">
        <v>44</v>
      </c>
      <c r="F166" t="s">
        <v>52</v>
      </c>
      <c r="G166" t="s">
        <v>2</v>
      </c>
      <c r="H166" t="s">
        <v>69</v>
      </c>
      <c r="I166" t="s">
        <v>47</v>
      </c>
      <c r="J166" s="5">
        <v>103.5</v>
      </c>
      <c r="K166" t="s">
        <v>302</v>
      </c>
      <c r="L166" t="s">
        <v>275</v>
      </c>
      <c r="M166" t="s">
        <v>111</v>
      </c>
      <c r="N166">
        <v>3230</v>
      </c>
      <c r="O166" t="s">
        <v>51</v>
      </c>
      <c r="P166" t="s">
        <v>84</v>
      </c>
      <c r="Q166">
        <v>209</v>
      </c>
      <c r="R166" t="s">
        <v>74</v>
      </c>
      <c r="S166" t="s">
        <v>112</v>
      </c>
      <c r="T166" t="s">
        <v>100</v>
      </c>
      <c r="U166" t="s">
        <v>265</v>
      </c>
      <c r="V166">
        <v>182</v>
      </c>
      <c r="W166">
        <v>5400</v>
      </c>
      <c r="X166">
        <v>16</v>
      </c>
      <c r="Y166">
        <v>22</v>
      </c>
      <c r="Z166">
        <v>30760</v>
      </c>
      <c r="AA166" s="5" t="s">
        <v>11</v>
      </c>
    </row>
    <row r="167" spans="1:27" x14ac:dyDescent="0.25">
      <c r="A167">
        <v>0</v>
      </c>
      <c r="B167" t="s">
        <v>67</v>
      </c>
      <c r="C167" t="s">
        <v>277</v>
      </c>
      <c r="D167" t="s">
        <v>43</v>
      </c>
      <c r="E167" t="s">
        <v>44</v>
      </c>
      <c r="F167" t="s">
        <v>45</v>
      </c>
      <c r="G167" t="s">
        <v>2</v>
      </c>
      <c r="H167" t="s">
        <v>69</v>
      </c>
      <c r="I167" t="s">
        <v>47</v>
      </c>
      <c r="J167" s="5">
        <v>103.5</v>
      </c>
      <c r="K167" t="s">
        <v>303</v>
      </c>
      <c r="L167" t="s">
        <v>89</v>
      </c>
      <c r="M167" t="s">
        <v>131</v>
      </c>
      <c r="N167">
        <v>3380</v>
      </c>
      <c r="O167" t="s">
        <v>51</v>
      </c>
      <c r="P167" t="s">
        <v>84</v>
      </c>
      <c r="Q167">
        <v>209</v>
      </c>
      <c r="R167" t="s">
        <v>74</v>
      </c>
      <c r="S167" t="s">
        <v>112</v>
      </c>
      <c r="T167" t="s">
        <v>100</v>
      </c>
      <c r="U167" t="s">
        <v>265</v>
      </c>
      <c r="V167">
        <v>182</v>
      </c>
      <c r="W167">
        <v>5400</v>
      </c>
      <c r="X167">
        <v>16</v>
      </c>
      <c r="Y167">
        <v>22</v>
      </c>
      <c r="Z167">
        <v>41315</v>
      </c>
      <c r="AA167" s="5" t="s">
        <v>11</v>
      </c>
    </row>
    <row r="168" spans="1:27" x14ac:dyDescent="0.25">
      <c r="A168">
        <v>-2</v>
      </c>
      <c r="B168">
        <v>103</v>
      </c>
      <c r="C168" t="s">
        <v>304</v>
      </c>
      <c r="D168" t="s">
        <v>43</v>
      </c>
      <c r="E168" t="s">
        <v>44</v>
      </c>
      <c r="F168" t="s">
        <v>52</v>
      </c>
      <c r="G168" t="s">
        <v>2</v>
      </c>
      <c r="H168" t="s">
        <v>69</v>
      </c>
      <c r="I168" t="s">
        <v>47</v>
      </c>
      <c r="J168" s="5">
        <v>104.3</v>
      </c>
      <c r="K168" t="s">
        <v>305</v>
      </c>
      <c r="L168" t="s">
        <v>306</v>
      </c>
      <c r="M168" t="s">
        <v>307</v>
      </c>
      <c r="N168">
        <v>2912</v>
      </c>
      <c r="O168" t="s">
        <v>51</v>
      </c>
      <c r="P168" t="s">
        <v>52</v>
      </c>
      <c r="Q168">
        <v>141</v>
      </c>
      <c r="R168" t="s">
        <v>74</v>
      </c>
      <c r="S168" t="s">
        <v>294</v>
      </c>
      <c r="T168" t="s">
        <v>106</v>
      </c>
      <c r="U168" t="s">
        <v>66</v>
      </c>
      <c r="V168">
        <v>114</v>
      </c>
      <c r="W168">
        <v>5400</v>
      </c>
      <c r="X168">
        <v>23</v>
      </c>
      <c r="Y168">
        <v>28</v>
      </c>
      <c r="Z168">
        <v>12940</v>
      </c>
      <c r="AA168" s="5" t="s">
        <v>11</v>
      </c>
    </row>
    <row r="169" spans="1:27" x14ac:dyDescent="0.25">
      <c r="A169">
        <v>-1</v>
      </c>
      <c r="B169">
        <v>74</v>
      </c>
      <c r="C169" t="s">
        <v>304</v>
      </c>
      <c r="D169" t="s">
        <v>43</v>
      </c>
      <c r="E169" t="s">
        <v>44</v>
      </c>
      <c r="F169" t="s">
        <v>52</v>
      </c>
      <c r="G169" t="s">
        <v>4</v>
      </c>
      <c r="H169" t="s">
        <v>69</v>
      </c>
      <c r="I169" t="s">
        <v>47</v>
      </c>
      <c r="J169" s="5">
        <v>104.3</v>
      </c>
      <c r="K169" t="s">
        <v>305</v>
      </c>
      <c r="L169" t="s">
        <v>306</v>
      </c>
      <c r="M169" t="s">
        <v>308</v>
      </c>
      <c r="N169">
        <v>3034</v>
      </c>
      <c r="O169" t="s">
        <v>51</v>
      </c>
      <c r="P169" t="s">
        <v>52</v>
      </c>
      <c r="Q169">
        <v>141</v>
      </c>
      <c r="R169" t="s">
        <v>74</v>
      </c>
      <c r="S169" t="s">
        <v>294</v>
      </c>
      <c r="T169" t="s">
        <v>106</v>
      </c>
      <c r="U169" t="s">
        <v>66</v>
      </c>
      <c r="V169">
        <v>114</v>
      </c>
      <c r="W169">
        <v>5400</v>
      </c>
      <c r="X169">
        <v>23</v>
      </c>
      <c r="Y169">
        <v>28</v>
      </c>
      <c r="Z169">
        <v>13415</v>
      </c>
      <c r="AA169" s="5" t="s">
        <v>11</v>
      </c>
    </row>
    <row r="170" spans="1:27" x14ac:dyDescent="0.25">
      <c r="A170">
        <v>-2</v>
      </c>
      <c r="B170">
        <v>103</v>
      </c>
      <c r="C170" t="s">
        <v>304</v>
      </c>
      <c r="D170" t="s">
        <v>43</v>
      </c>
      <c r="E170" t="s">
        <v>44</v>
      </c>
      <c r="F170" t="s">
        <v>52</v>
      </c>
      <c r="G170" t="s">
        <v>2</v>
      </c>
      <c r="H170" t="s">
        <v>69</v>
      </c>
      <c r="I170" t="s">
        <v>47</v>
      </c>
      <c r="J170" s="5">
        <v>104.3</v>
      </c>
      <c r="K170" t="s">
        <v>305</v>
      </c>
      <c r="L170" t="s">
        <v>306</v>
      </c>
      <c r="M170" t="s">
        <v>307</v>
      </c>
      <c r="N170">
        <v>2935</v>
      </c>
      <c r="O170" t="s">
        <v>51</v>
      </c>
      <c r="P170" t="s">
        <v>52</v>
      </c>
      <c r="Q170">
        <v>141</v>
      </c>
      <c r="R170" t="s">
        <v>74</v>
      </c>
      <c r="S170" t="s">
        <v>294</v>
      </c>
      <c r="T170" t="s">
        <v>106</v>
      </c>
      <c r="U170" t="s">
        <v>66</v>
      </c>
      <c r="V170">
        <v>114</v>
      </c>
      <c r="W170">
        <v>5400</v>
      </c>
      <c r="X170">
        <v>24</v>
      </c>
      <c r="Y170">
        <v>28</v>
      </c>
      <c r="Z170">
        <v>15985</v>
      </c>
      <c r="AA170" s="5" t="s">
        <v>11</v>
      </c>
    </row>
    <row r="171" spans="1:27" x14ac:dyDescent="0.25">
      <c r="A171">
        <v>-1</v>
      </c>
      <c r="B171">
        <v>74</v>
      </c>
      <c r="C171" t="s">
        <v>304</v>
      </c>
      <c r="D171" t="s">
        <v>43</v>
      </c>
      <c r="E171" t="s">
        <v>44</v>
      </c>
      <c r="F171" t="s">
        <v>52</v>
      </c>
      <c r="G171" t="s">
        <v>4</v>
      </c>
      <c r="H171" t="s">
        <v>69</v>
      </c>
      <c r="I171" t="s">
        <v>47</v>
      </c>
      <c r="J171" s="5">
        <v>104.3</v>
      </c>
      <c r="K171" t="s">
        <v>305</v>
      </c>
      <c r="L171" t="s">
        <v>306</v>
      </c>
      <c r="M171" t="s">
        <v>308</v>
      </c>
      <c r="N171">
        <v>3042</v>
      </c>
      <c r="O171" t="s">
        <v>51</v>
      </c>
      <c r="P171" t="s">
        <v>52</v>
      </c>
      <c r="Q171">
        <v>141</v>
      </c>
      <c r="R171" t="s">
        <v>74</v>
      </c>
      <c r="S171" t="s">
        <v>294</v>
      </c>
      <c r="T171" t="s">
        <v>106</v>
      </c>
      <c r="U171" t="s">
        <v>66</v>
      </c>
      <c r="V171">
        <v>114</v>
      </c>
      <c r="W171">
        <v>5400</v>
      </c>
      <c r="X171">
        <v>24</v>
      </c>
      <c r="Y171">
        <v>28</v>
      </c>
      <c r="Z171">
        <v>16515</v>
      </c>
      <c r="AA171" s="5" t="s">
        <v>11</v>
      </c>
    </row>
    <row r="172" spans="1:27" x14ac:dyDescent="0.25">
      <c r="A172">
        <v>-2</v>
      </c>
      <c r="B172">
        <v>103</v>
      </c>
      <c r="C172" t="s">
        <v>304</v>
      </c>
      <c r="D172" t="s">
        <v>43</v>
      </c>
      <c r="E172" t="s">
        <v>94</v>
      </c>
      <c r="F172" t="s">
        <v>52</v>
      </c>
      <c r="G172" t="s">
        <v>2</v>
      </c>
      <c r="H172" t="s">
        <v>69</v>
      </c>
      <c r="I172" t="s">
        <v>47</v>
      </c>
      <c r="J172" s="5">
        <v>104.3</v>
      </c>
      <c r="K172" t="s">
        <v>305</v>
      </c>
      <c r="L172" t="s">
        <v>306</v>
      </c>
      <c r="M172" t="s">
        <v>307</v>
      </c>
      <c r="N172">
        <v>3045</v>
      </c>
      <c r="O172" t="s">
        <v>51</v>
      </c>
      <c r="P172" t="s">
        <v>52</v>
      </c>
      <c r="Q172">
        <v>130</v>
      </c>
      <c r="R172" t="s">
        <v>74</v>
      </c>
      <c r="S172" t="s">
        <v>112</v>
      </c>
      <c r="T172" t="s">
        <v>106</v>
      </c>
      <c r="U172" t="s">
        <v>209</v>
      </c>
      <c r="V172">
        <v>162</v>
      </c>
      <c r="W172">
        <v>5100</v>
      </c>
      <c r="X172">
        <v>17</v>
      </c>
      <c r="Y172">
        <v>22</v>
      </c>
      <c r="Z172">
        <v>18420</v>
      </c>
      <c r="AA172" s="5" t="s">
        <v>11</v>
      </c>
    </row>
    <row r="173" spans="1:27" x14ac:dyDescent="0.25">
      <c r="A173">
        <v>-1</v>
      </c>
      <c r="B173">
        <v>74</v>
      </c>
      <c r="C173" t="s">
        <v>304</v>
      </c>
      <c r="D173" t="s">
        <v>43</v>
      </c>
      <c r="E173" t="s">
        <v>94</v>
      </c>
      <c r="F173" t="s">
        <v>52</v>
      </c>
      <c r="G173" t="s">
        <v>4</v>
      </c>
      <c r="H173" t="s">
        <v>69</v>
      </c>
      <c r="I173" t="s">
        <v>47</v>
      </c>
      <c r="J173" s="5">
        <v>104.3</v>
      </c>
      <c r="K173" t="s">
        <v>305</v>
      </c>
      <c r="L173" t="s">
        <v>306</v>
      </c>
      <c r="M173" t="s">
        <v>308</v>
      </c>
      <c r="N173">
        <v>3157</v>
      </c>
      <c r="O173" t="s">
        <v>51</v>
      </c>
      <c r="P173" t="s">
        <v>52</v>
      </c>
      <c r="Q173">
        <v>130</v>
      </c>
      <c r="R173" t="s">
        <v>74</v>
      </c>
      <c r="S173" t="s">
        <v>112</v>
      </c>
      <c r="T173" t="s">
        <v>106</v>
      </c>
      <c r="U173" t="s">
        <v>209</v>
      </c>
      <c r="V173">
        <v>162</v>
      </c>
      <c r="W173">
        <v>5100</v>
      </c>
      <c r="X173">
        <v>17</v>
      </c>
      <c r="Y173">
        <v>22</v>
      </c>
      <c r="Z173">
        <v>18950</v>
      </c>
      <c r="AA173" s="5" t="s">
        <v>11</v>
      </c>
    </row>
    <row r="174" spans="1:27" x14ac:dyDescent="0.25">
      <c r="A174">
        <v>-1</v>
      </c>
      <c r="B174">
        <v>90</v>
      </c>
      <c r="C174" t="s">
        <v>160</v>
      </c>
      <c r="D174" t="s">
        <v>43</v>
      </c>
      <c r="E174" t="s">
        <v>44</v>
      </c>
      <c r="F174" t="s">
        <v>52</v>
      </c>
      <c r="G174" t="s">
        <v>2</v>
      </c>
      <c r="H174" t="s">
        <v>69</v>
      </c>
      <c r="I174" t="s">
        <v>47</v>
      </c>
      <c r="J174" s="5">
        <v>104.5</v>
      </c>
      <c r="K174" t="s">
        <v>309</v>
      </c>
      <c r="L174" t="s">
        <v>199</v>
      </c>
      <c r="M174" t="s">
        <v>105</v>
      </c>
      <c r="N174">
        <v>3131</v>
      </c>
      <c r="O174" t="s">
        <v>73</v>
      </c>
      <c r="P174" t="s">
        <v>84</v>
      </c>
      <c r="Q174">
        <v>171</v>
      </c>
      <c r="R174" t="s">
        <v>74</v>
      </c>
      <c r="S174" t="s">
        <v>93</v>
      </c>
      <c r="T174" t="s">
        <v>183</v>
      </c>
      <c r="U174" t="s">
        <v>57</v>
      </c>
      <c r="V174">
        <v>156</v>
      </c>
      <c r="W174">
        <v>5200</v>
      </c>
      <c r="X174">
        <v>20</v>
      </c>
      <c r="Y174">
        <v>24</v>
      </c>
      <c r="Z174">
        <v>15690</v>
      </c>
      <c r="AA174" s="5" t="s">
        <v>11</v>
      </c>
    </row>
    <row r="175" spans="1:27" x14ac:dyDescent="0.25">
      <c r="A175">
        <v>-1</v>
      </c>
      <c r="B175" t="s">
        <v>67</v>
      </c>
      <c r="C175" t="s">
        <v>160</v>
      </c>
      <c r="D175" t="s">
        <v>43</v>
      </c>
      <c r="E175" t="s">
        <v>44</v>
      </c>
      <c r="F175" t="s">
        <v>52</v>
      </c>
      <c r="G175" t="s">
        <v>4</v>
      </c>
      <c r="H175" t="s">
        <v>69</v>
      </c>
      <c r="I175" t="s">
        <v>47</v>
      </c>
      <c r="J175" s="5">
        <v>104.5</v>
      </c>
      <c r="K175" t="s">
        <v>309</v>
      </c>
      <c r="L175" t="s">
        <v>199</v>
      </c>
      <c r="M175" t="s">
        <v>105</v>
      </c>
      <c r="N175">
        <v>3151</v>
      </c>
      <c r="O175" t="s">
        <v>73</v>
      </c>
      <c r="P175" t="s">
        <v>84</v>
      </c>
      <c r="Q175">
        <v>161</v>
      </c>
      <c r="R175" t="s">
        <v>74</v>
      </c>
      <c r="S175" t="s">
        <v>93</v>
      </c>
      <c r="T175" t="s">
        <v>183</v>
      </c>
      <c r="U175" t="s">
        <v>57</v>
      </c>
      <c r="V175">
        <v>156</v>
      </c>
      <c r="W175">
        <v>5200</v>
      </c>
      <c r="X175">
        <v>19</v>
      </c>
      <c r="Y175">
        <v>24</v>
      </c>
      <c r="Z175">
        <v>15750</v>
      </c>
      <c r="AA175" s="5" t="s">
        <v>11</v>
      </c>
    </row>
    <row r="176" spans="1:27" x14ac:dyDescent="0.25">
      <c r="A176">
        <v>0</v>
      </c>
      <c r="B176">
        <v>118</v>
      </c>
      <c r="C176" t="s">
        <v>102</v>
      </c>
      <c r="D176" t="s">
        <v>43</v>
      </c>
      <c r="E176" t="s">
        <v>44</v>
      </c>
      <c r="F176" t="s">
        <v>52</v>
      </c>
      <c r="G176" t="s">
        <v>2</v>
      </c>
      <c r="H176" t="s">
        <v>69</v>
      </c>
      <c r="I176" t="s">
        <v>47</v>
      </c>
      <c r="J176" s="5">
        <v>104.9</v>
      </c>
      <c r="K176" t="s">
        <v>310</v>
      </c>
      <c r="L176" t="s">
        <v>311</v>
      </c>
      <c r="M176" t="s">
        <v>312</v>
      </c>
      <c r="N176">
        <v>2670</v>
      </c>
      <c r="O176" t="s">
        <v>51</v>
      </c>
      <c r="P176" t="s">
        <v>52</v>
      </c>
      <c r="Q176">
        <v>140</v>
      </c>
      <c r="R176" t="s">
        <v>74</v>
      </c>
      <c r="S176" t="s">
        <v>313</v>
      </c>
      <c r="T176" t="s">
        <v>314</v>
      </c>
      <c r="U176" t="s">
        <v>265</v>
      </c>
      <c r="V176">
        <v>120</v>
      </c>
      <c r="W176">
        <v>5000</v>
      </c>
      <c r="X176">
        <v>19</v>
      </c>
      <c r="Y176">
        <v>27</v>
      </c>
      <c r="Z176">
        <v>18280</v>
      </c>
      <c r="AA176" s="5" t="s">
        <v>11</v>
      </c>
    </row>
    <row r="177" spans="1:27" x14ac:dyDescent="0.25">
      <c r="A177">
        <v>0</v>
      </c>
      <c r="B177" t="s">
        <v>67</v>
      </c>
      <c r="C177" t="s">
        <v>102</v>
      </c>
      <c r="D177" t="s">
        <v>150</v>
      </c>
      <c r="E177" t="s">
        <v>44</v>
      </c>
      <c r="F177" t="s">
        <v>52</v>
      </c>
      <c r="G177" t="s">
        <v>2</v>
      </c>
      <c r="H177" t="s">
        <v>69</v>
      </c>
      <c r="I177" t="s">
        <v>47</v>
      </c>
      <c r="J177" s="5">
        <v>104.9</v>
      </c>
      <c r="K177" t="s">
        <v>310</v>
      </c>
      <c r="L177" t="s">
        <v>311</v>
      </c>
      <c r="M177" t="s">
        <v>312</v>
      </c>
      <c r="N177">
        <v>2700</v>
      </c>
      <c r="O177" t="s">
        <v>51</v>
      </c>
      <c r="P177" t="s">
        <v>52</v>
      </c>
      <c r="Q177">
        <v>134</v>
      </c>
      <c r="R177" t="s">
        <v>151</v>
      </c>
      <c r="S177" t="s">
        <v>92</v>
      </c>
      <c r="T177" t="s">
        <v>315</v>
      </c>
      <c r="U177" t="s">
        <v>316</v>
      </c>
      <c r="V177">
        <v>72</v>
      </c>
      <c r="W177">
        <v>4200</v>
      </c>
      <c r="X177">
        <v>31</v>
      </c>
      <c r="Y177">
        <v>39</v>
      </c>
      <c r="Z177">
        <v>18344</v>
      </c>
      <c r="AA177" s="5" t="s">
        <v>11</v>
      </c>
    </row>
    <row r="178" spans="1:27" x14ac:dyDescent="0.25">
      <c r="A178">
        <v>1</v>
      </c>
      <c r="B178">
        <v>158</v>
      </c>
      <c r="C178" t="s">
        <v>261</v>
      </c>
      <c r="D178" t="s">
        <v>43</v>
      </c>
      <c r="E178" t="s">
        <v>44</v>
      </c>
      <c r="F178" t="s">
        <v>52</v>
      </c>
      <c r="G178" t="s">
        <v>2</v>
      </c>
      <c r="H178" t="s">
        <v>46</v>
      </c>
      <c r="I178" t="s">
        <v>47</v>
      </c>
      <c r="J178" s="5">
        <v>105.8</v>
      </c>
      <c r="K178" t="s">
        <v>317</v>
      </c>
      <c r="L178" t="s">
        <v>318</v>
      </c>
      <c r="M178" t="s">
        <v>111</v>
      </c>
      <c r="N178">
        <v>2844</v>
      </c>
      <c r="O178" t="s">
        <v>51</v>
      </c>
      <c r="P178" t="s">
        <v>264</v>
      </c>
      <c r="Q178">
        <v>136</v>
      </c>
      <c r="R178" t="s">
        <v>74</v>
      </c>
      <c r="S178" t="s">
        <v>162</v>
      </c>
      <c r="T178" t="s">
        <v>167</v>
      </c>
      <c r="U178" t="s">
        <v>139</v>
      </c>
      <c r="V178">
        <v>110</v>
      </c>
      <c r="W178">
        <v>5500</v>
      </c>
      <c r="X178">
        <v>19</v>
      </c>
      <c r="Y178">
        <v>25</v>
      </c>
      <c r="Z178">
        <v>17710</v>
      </c>
      <c r="AA178" s="5" t="s">
        <v>11</v>
      </c>
    </row>
    <row r="179" spans="1:27" x14ac:dyDescent="0.25">
      <c r="A179">
        <v>1</v>
      </c>
      <c r="B179" t="s">
        <v>67</v>
      </c>
      <c r="C179" t="s">
        <v>261</v>
      </c>
      <c r="D179" t="s">
        <v>43</v>
      </c>
      <c r="E179" t="s">
        <v>44</v>
      </c>
      <c r="F179" t="s">
        <v>52</v>
      </c>
      <c r="G179" t="s">
        <v>4</v>
      </c>
      <c r="H179" t="s">
        <v>46</v>
      </c>
      <c r="I179" t="s">
        <v>47</v>
      </c>
      <c r="J179" s="5">
        <v>105.8</v>
      </c>
      <c r="K179" t="s">
        <v>317</v>
      </c>
      <c r="L179" t="s">
        <v>318</v>
      </c>
      <c r="M179" t="s">
        <v>111</v>
      </c>
      <c r="N179">
        <v>2954</v>
      </c>
      <c r="O179" t="s">
        <v>51</v>
      </c>
      <c r="P179" t="s">
        <v>264</v>
      </c>
      <c r="Q179">
        <v>136</v>
      </c>
      <c r="R179" t="s">
        <v>74</v>
      </c>
      <c r="S179" t="s">
        <v>162</v>
      </c>
      <c r="T179" t="s">
        <v>167</v>
      </c>
      <c r="U179" t="s">
        <v>139</v>
      </c>
      <c r="V179">
        <v>110</v>
      </c>
      <c r="W179">
        <v>5500</v>
      </c>
      <c r="X179">
        <v>19</v>
      </c>
      <c r="Y179">
        <v>25</v>
      </c>
      <c r="Z179">
        <v>18920</v>
      </c>
      <c r="AA179" s="5" t="s">
        <v>11</v>
      </c>
    </row>
    <row r="180" spans="1:27" x14ac:dyDescent="0.25">
      <c r="A180">
        <v>1</v>
      </c>
      <c r="B180">
        <v>158</v>
      </c>
      <c r="C180" t="s">
        <v>261</v>
      </c>
      <c r="D180" t="s">
        <v>43</v>
      </c>
      <c r="E180" t="s">
        <v>94</v>
      </c>
      <c r="F180" t="s">
        <v>52</v>
      </c>
      <c r="G180" t="s">
        <v>2</v>
      </c>
      <c r="H180" t="s">
        <v>46</v>
      </c>
      <c r="I180" t="s">
        <v>47</v>
      </c>
      <c r="J180" s="5">
        <v>105.8</v>
      </c>
      <c r="K180" t="s">
        <v>317</v>
      </c>
      <c r="L180" t="s">
        <v>318</v>
      </c>
      <c r="M180" t="s">
        <v>319</v>
      </c>
      <c r="N180">
        <v>3086</v>
      </c>
      <c r="O180" t="s">
        <v>51</v>
      </c>
      <c r="P180" t="s">
        <v>264</v>
      </c>
      <c r="Q180">
        <v>131</v>
      </c>
      <c r="R180" t="s">
        <v>74</v>
      </c>
      <c r="S180" t="s">
        <v>267</v>
      </c>
      <c r="T180" t="s">
        <v>167</v>
      </c>
      <c r="U180" t="s">
        <v>227</v>
      </c>
      <c r="V180">
        <v>140</v>
      </c>
      <c r="W180">
        <v>5500</v>
      </c>
      <c r="X180">
        <v>17</v>
      </c>
      <c r="Y180">
        <v>20</v>
      </c>
      <c r="Z180">
        <v>23875</v>
      </c>
      <c r="AA180" s="5" t="s">
        <v>11</v>
      </c>
    </row>
    <row r="181" spans="1:27" x14ac:dyDescent="0.25">
      <c r="A181">
        <v>0</v>
      </c>
      <c r="B181">
        <v>93</v>
      </c>
      <c r="C181" t="s">
        <v>222</v>
      </c>
      <c r="D181" t="s">
        <v>150</v>
      </c>
      <c r="E181" t="s">
        <v>94</v>
      </c>
      <c r="F181" t="s">
        <v>45</v>
      </c>
      <c r="G181" t="s">
        <v>5</v>
      </c>
      <c r="H181" t="s">
        <v>69</v>
      </c>
      <c r="I181" t="s">
        <v>47</v>
      </c>
      <c r="J181" s="5">
        <v>106.7</v>
      </c>
      <c r="K181" t="s">
        <v>320</v>
      </c>
      <c r="L181" t="s">
        <v>321</v>
      </c>
      <c r="M181" t="s">
        <v>229</v>
      </c>
      <c r="N181">
        <v>3495</v>
      </c>
      <c r="O181" t="s">
        <v>51</v>
      </c>
      <c r="P181" t="s">
        <v>264</v>
      </c>
      <c r="Q181">
        <v>183</v>
      </c>
      <c r="R181" t="s">
        <v>151</v>
      </c>
      <c r="S181" t="s">
        <v>191</v>
      </c>
      <c r="T181" t="s">
        <v>315</v>
      </c>
      <c r="U181" t="s">
        <v>322</v>
      </c>
      <c r="V181">
        <v>123</v>
      </c>
      <c r="W181">
        <v>4350</v>
      </c>
      <c r="X181">
        <v>22</v>
      </c>
      <c r="Y181">
        <v>25</v>
      </c>
      <c r="Z181">
        <v>28176</v>
      </c>
      <c r="AA181" s="5" t="s">
        <v>12</v>
      </c>
    </row>
    <row r="182" spans="1:27" x14ac:dyDescent="0.25">
      <c r="A182">
        <v>0</v>
      </c>
      <c r="B182">
        <v>161</v>
      </c>
      <c r="C182" t="s">
        <v>323</v>
      </c>
      <c r="D182" t="s">
        <v>43</v>
      </c>
      <c r="E182" t="s">
        <v>44</v>
      </c>
      <c r="F182" t="s">
        <v>52</v>
      </c>
      <c r="G182" t="s">
        <v>2</v>
      </c>
      <c r="H182" t="s">
        <v>69</v>
      </c>
      <c r="I182" t="s">
        <v>47</v>
      </c>
      <c r="J182" s="5">
        <v>107.9</v>
      </c>
      <c r="K182" t="s">
        <v>324</v>
      </c>
      <c r="L182" t="s">
        <v>325</v>
      </c>
      <c r="M182" t="s">
        <v>326</v>
      </c>
      <c r="N182">
        <v>3020</v>
      </c>
      <c r="O182" t="s">
        <v>62</v>
      </c>
      <c r="P182" t="s">
        <v>52</v>
      </c>
      <c r="Q182">
        <v>120</v>
      </c>
      <c r="R182" t="s">
        <v>74</v>
      </c>
      <c r="S182" t="s">
        <v>201</v>
      </c>
      <c r="T182" t="s">
        <v>162</v>
      </c>
      <c r="U182" t="s">
        <v>327</v>
      </c>
      <c r="V182">
        <v>97</v>
      </c>
      <c r="W182">
        <v>5000</v>
      </c>
      <c r="X182">
        <v>19</v>
      </c>
      <c r="Y182">
        <v>24</v>
      </c>
      <c r="Z182">
        <v>11900</v>
      </c>
      <c r="AA182" s="5" t="s">
        <v>12</v>
      </c>
    </row>
    <row r="183" spans="1:27" x14ac:dyDescent="0.25">
      <c r="A183">
        <v>0</v>
      </c>
      <c r="B183">
        <v>161</v>
      </c>
      <c r="C183" t="s">
        <v>323</v>
      </c>
      <c r="D183" t="s">
        <v>150</v>
      </c>
      <c r="E183" t="s">
        <v>94</v>
      </c>
      <c r="F183" t="s">
        <v>52</v>
      </c>
      <c r="G183" t="s">
        <v>2</v>
      </c>
      <c r="H183" t="s">
        <v>69</v>
      </c>
      <c r="I183" t="s">
        <v>47</v>
      </c>
      <c r="J183" s="5">
        <v>107.9</v>
      </c>
      <c r="K183" t="s">
        <v>324</v>
      </c>
      <c r="L183" t="s">
        <v>325</v>
      </c>
      <c r="M183" t="s">
        <v>326</v>
      </c>
      <c r="N183">
        <v>3197</v>
      </c>
      <c r="O183" t="s">
        <v>62</v>
      </c>
      <c r="P183" t="s">
        <v>52</v>
      </c>
      <c r="Q183">
        <v>152</v>
      </c>
      <c r="R183" t="s">
        <v>151</v>
      </c>
      <c r="S183" t="s">
        <v>328</v>
      </c>
      <c r="T183" t="s">
        <v>329</v>
      </c>
      <c r="U183" t="s">
        <v>330</v>
      </c>
      <c r="V183">
        <v>95</v>
      </c>
      <c r="W183">
        <v>4150</v>
      </c>
      <c r="X183">
        <v>28</v>
      </c>
      <c r="Y183">
        <v>33</v>
      </c>
      <c r="Z183">
        <v>13200</v>
      </c>
      <c r="AA183" s="5" t="s">
        <v>12</v>
      </c>
    </row>
    <row r="184" spans="1:27" x14ac:dyDescent="0.25">
      <c r="A184">
        <v>0</v>
      </c>
      <c r="B184">
        <v>161</v>
      </c>
      <c r="C184" t="s">
        <v>323</v>
      </c>
      <c r="D184" t="s">
        <v>43</v>
      </c>
      <c r="E184" t="s">
        <v>44</v>
      </c>
      <c r="F184" t="s">
        <v>52</v>
      </c>
      <c r="G184" t="s">
        <v>2</v>
      </c>
      <c r="H184" t="s">
        <v>69</v>
      </c>
      <c r="I184" t="s">
        <v>47</v>
      </c>
      <c r="J184" s="5">
        <v>107.9</v>
      </c>
      <c r="K184" t="s">
        <v>324</v>
      </c>
      <c r="L184" t="s">
        <v>325</v>
      </c>
      <c r="M184" t="s">
        <v>326</v>
      </c>
      <c r="N184">
        <v>3075</v>
      </c>
      <c r="O184" t="s">
        <v>62</v>
      </c>
      <c r="P184" t="s">
        <v>52</v>
      </c>
      <c r="Q184">
        <v>120</v>
      </c>
      <c r="R184" t="s">
        <v>74</v>
      </c>
      <c r="S184" t="s">
        <v>201</v>
      </c>
      <c r="T184" t="s">
        <v>331</v>
      </c>
      <c r="U184" t="s">
        <v>327</v>
      </c>
      <c r="V184">
        <v>95</v>
      </c>
      <c r="W184">
        <v>5000</v>
      </c>
      <c r="X184">
        <v>19</v>
      </c>
      <c r="Y184">
        <v>24</v>
      </c>
      <c r="Z184">
        <v>15580</v>
      </c>
      <c r="AA184" s="5" t="s">
        <v>12</v>
      </c>
    </row>
    <row r="185" spans="1:27" x14ac:dyDescent="0.25">
      <c r="A185">
        <v>0</v>
      </c>
      <c r="B185">
        <v>161</v>
      </c>
      <c r="C185" t="s">
        <v>323</v>
      </c>
      <c r="D185" t="s">
        <v>150</v>
      </c>
      <c r="E185" t="s">
        <v>94</v>
      </c>
      <c r="F185" t="s">
        <v>52</v>
      </c>
      <c r="G185" t="s">
        <v>2</v>
      </c>
      <c r="H185" t="s">
        <v>69</v>
      </c>
      <c r="I185" t="s">
        <v>47</v>
      </c>
      <c r="J185" s="5">
        <v>107.9</v>
      </c>
      <c r="K185" t="s">
        <v>324</v>
      </c>
      <c r="L185" t="s">
        <v>325</v>
      </c>
      <c r="M185" t="s">
        <v>326</v>
      </c>
      <c r="N185">
        <v>3252</v>
      </c>
      <c r="O185" t="s">
        <v>62</v>
      </c>
      <c r="P185" t="s">
        <v>52</v>
      </c>
      <c r="Q185">
        <v>152</v>
      </c>
      <c r="R185" t="s">
        <v>151</v>
      </c>
      <c r="S185" t="s">
        <v>328</v>
      </c>
      <c r="T185" t="s">
        <v>329</v>
      </c>
      <c r="U185" t="s">
        <v>330</v>
      </c>
      <c r="V185">
        <v>95</v>
      </c>
      <c r="W185">
        <v>4150</v>
      </c>
      <c r="X185">
        <v>28</v>
      </c>
      <c r="Y185">
        <v>33</v>
      </c>
      <c r="Z185">
        <v>16900</v>
      </c>
      <c r="AA185" s="5" t="s">
        <v>12</v>
      </c>
    </row>
    <row r="186" spans="1:27" x14ac:dyDescent="0.25">
      <c r="A186">
        <v>0</v>
      </c>
      <c r="B186">
        <v>161</v>
      </c>
      <c r="C186" t="s">
        <v>323</v>
      </c>
      <c r="D186" t="s">
        <v>43</v>
      </c>
      <c r="E186" t="s">
        <v>44</v>
      </c>
      <c r="F186" t="s">
        <v>52</v>
      </c>
      <c r="G186" t="s">
        <v>2</v>
      </c>
      <c r="H186" t="s">
        <v>69</v>
      </c>
      <c r="I186" t="s">
        <v>47</v>
      </c>
      <c r="J186" s="5">
        <v>107.9</v>
      </c>
      <c r="K186" t="s">
        <v>324</v>
      </c>
      <c r="L186" t="s">
        <v>325</v>
      </c>
      <c r="M186" t="s">
        <v>326</v>
      </c>
      <c r="N186">
        <v>3075</v>
      </c>
      <c r="O186" t="s">
        <v>62</v>
      </c>
      <c r="P186" t="s">
        <v>52</v>
      </c>
      <c r="Q186">
        <v>120</v>
      </c>
      <c r="R186" t="s">
        <v>74</v>
      </c>
      <c r="S186" t="s">
        <v>201</v>
      </c>
      <c r="T186" t="s">
        <v>162</v>
      </c>
      <c r="U186" t="s">
        <v>327</v>
      </c>
      <c r="V186">
        <v>97</v>
      </c>
      <c r="W186">
        <v>5000</v>
      </c>
      <c r="X186">
        <v>19</v>
      </c>
      <c r="Y186">
        <v>24</v>
      </c>
      <c r="Z186">
        <v>16630</v>
      </c>
      <c r="AA186" s="5" t="s">
        <v>12</v>
      </c>
    </row>
    <row r="187" spans="1:27" x14ac:dyDescent="0.25">
      <c r="A187">
        <v>0</v>
      </c>
      <c r="B187">
        <v>161</v>
      </c>
      <c r="C187" t="s">
        <v>323</v>
      </c>
      <c r="D187" t="s">
        <v>150</v>
      </c>
      <c r="E187" t="s">
        <v>94</v>
      </c>
      <c r="F187" t="s">
        <v>52</v>
      </c>
      <c r="G187" t="s">
        <v>2</v>
      </c>
      <c r="H187" t="s">
        <v>69</v>
      </c>
      <c r="I187" t="s">
        <v>47</v>
      </c>
      <c r="J187" s="5">
        <v>107.9</v>
      </c>
      <c r="K187" t="s">
        <v>324</v>
      </c>
      <c r="L187" t="s">
        <v>325</v>
      </c>
      <c r="M187" t="s">
        <v>326</v>
      </c>
      <c r="N187">
        <v>3252</v>
      </c>
      <c r="O187" t="s">
        <v>62</v>
      </c>
      <c r="P187" t="s">
        <v>52</v>
      </c>
      <c r="Q187">
        <v>152</v>
      </c>
      <c r="R187" t="s">
        <v>151</v>
      </c>
      <c r="S187" t="s">
        <v>328</v>
      </c>
      <c r="T187" t="s">
        <v>329</v>
      </c>
      <c r="U187" t="s">
        <v>330</v>
      </c>
      <c r="V187">
        <v>95</v>
      </c>
      <c r="W187">
        <v>4150</v>
      </c>
      <c r="X187">
        <v>28</v>
      </c>
      <c r="Y187">
        <v>33</v>
      </c>
      <c r="Z187">
        <v>17950</v>
      </c>
      <c r="AA187" s="5" t="s">
        <v>12</v>
      </c>
    </row>
    <row r="188" spans="1:27" x14ac:dyDescent="0.25">
      <c r="A188">
        <v>0</v>
      </c>
      <c r="B188">
        <v>161</v>
      </c>
      <c r="C188" t="s">
        <v>323</v>
      </c>
      <c r="D188" t="s">
        <v>43</v>
      </c>
      <c r="E188" t="s">
        <v>94</v>
      </c>
      <c r="F188" t="s">
        <v>52</v>
      </c>
      <c r="G188" t="s">
        <v>2</v>
      </c>
      <c r="H188" t="s">
        <v>69</v>
      </c>
      <c r="I188" t="s">
        <v>47</v>
      </c>
      <c r="J188" s="5">
        <v>108</v>
      </c>
      <c r="K188" t="s">
        <v>324</v>
      </c>
      <c r="L188" t="s">
        <v>157</v>
      </c>
      <c r="M188" t="s">
        <v>332</v>
      </c>
      <c r="N188">
        <v>3130</v>
      </c>
      <c r="O188" t="s">
        <v>62</v>
      </c>
      <c r="P188" t="s">
        <v>52</v>
      </c>
      <c r="Q188">
        <v>134</v>
      </c>
      <c r="R188" t="s">
        <v>74</v>
      </c>
      <c r="S188" t="s">
        <v>333</v>
      </c>
      <c r="T188" t="s">
        <v>334</v>
      </c>
      <c r="U188" t="s">
        <v>190</v>
      </c>
      <c r="V188">
        <v>142</v>
      </c>
      <c r="W188">
        <v>5600</v>
      </c>
      <c r="X188">
        <v>18</v>
      </c>
      <c r="Y188">
        <v>24</v>
      </c>
      <c r="Z188">
        <v>18150</v>
      </c>
      <c r="AA188" s="5" t="s">
        <v>12</v>
      </c>
    </row>
    <row r="189" spans="1:27" x14ac:dyDescent="0.25">
      <c r="A189">
        <v>-1</v>
      </c>
      <c r="B189">
        <v>95</v>
      </c>
      <c r="C189" t="s">
        <v>304</v>
      </c>
      <c r="D189" t="s">
        <v>43</v>
      </c>
      <c r="E189" t="s">
        <v>44</v>
      </c>
      <c r="F189" t="s">
        <v>52</v>
      </c>
      <c r="G189" t="s">
        <v>2</v>
      </c>
      <c r="H189" t="s">
        <v>69</v>
      </c>
      <c r="I189" t="s">
        <v>47</v>
      </c>
      <c r="J189" s="5">
        <v>109.1</v>
      </c>
      <c r="K189" t="s">
        <v>305</v>
      </c>
      <c r="L189" t="s">
        <v>335</v>
      </c>
      <c r="M189" t="s">
        <v>251</v>
      </c>
      <c r="N189">
        <v>2952</v>
      </c>
      <c r="O189" t="s">
        <v>51</v>
      </c>
      <c r="P189" t="s">
        <v>52</v>
      </c>
      <c r="Q189">
        <v>141</v>
      </c>
      <c r="R189" t="s">
        <v>74</v>
      </c>
      <c r="S189" t="s">
        <v>294</v>
      </c>
      <c r="T189" t="s">
        <v>106</v>
      </c>
      <c r="U189" t="s">
        <v>66</v>
      </c>
      <c r="V189">
        <v>114</v>
      </c>
      <c r="W189">
        <v>5400</v>
      </c>
      <c r="X189">
        <v>23</v>
      </c>
      <c r="Y189">
        <v>28</v>
      </c>
      <c r="Z189">
        <v>16845</v>
      </c>
      <c r="AA189" s="5" t="s">
        <v>12</v>
      </c>
    </row>
    <row r="190" spans="1:27" x14ac:dyDescent="0.25">
      <c r="A190">
        <v>-1</v>
      </c>
      <c r="B190">
        <v>95</v>
      </c>
      <c r="C190" t="s">
        <v>304</v>
      </c>
      <c r="D190" t="s">
        <v>43</v>
      </c>
      <c r="E190" t="s">
        <v>94</v>
      </c>
      <c r="F190" t="s">
        <v>52</v>
      </c>
      <c r="G190" t="s">
        <v>2</v>
      </c>
      <c r="H190" t="s">
        <v>69</v>
      </c>
      <c r="I190" t="s">
        <v>47</v>
      </c>
      <c r="J190" s="5">
        <v>109.1</v>
      </c>
      <c r="K190" t="s">
        <v>305</v>
      </c>
      <c r="L190" t="s">
        <v>336</v>
      </c>
      <c r="M190" t="s">
        <v>251</v>
      </c>
      <c r="N190">
        <v>3049</v>
      </c>
      <c r="O190" t="s">
        <v>51</v>
      </c>
      <c r="P190" t="s">
        <v>52</v>
      </c>
      <c r="Q190">
        <v>141</v>
      </c>
      <c r="R190" t="s">
        <v>74</v>
      </c>
      <c r="S190" t="s">
        <v>294</v>
      </c>
      <c r="T190" t="s">
        <v>106</v>
      </c>
      <c r="U190" t="s">
        <v>114</v>
      </c>
      <c r="V190">
        <v>160</v>
      </c>
      <c r="W190">
        <v>5300</v>
      </c>
      <c r="X190">
        <v>19</v>
      </c>
      <c r="Y190">
        <v>25</v>
      </c>
      <c r="Z190">
        <v>19045</v>
      </c>
      <c r="AA190" s="5" t="s">
        <v>12</v>
      </c>
    </row>
    <row r="191" spans="1:27" x14ac:dyDescent="0.25">
      <c r="A191">
        <v>-1</v>
      </c>
      <c r="B191">
        <v>95</v>
      </c>
      <c r="C191" t="s">
        <v>304</v>
      </c>
      <c r="D191" t="s">
        <v>43</v>
      </c>
      <c r="E191" t="s">
        <v>44</v>
      </c>
      <c r="F191" t="s">
        <v>52</v>
      </c>
      <c r="G191" t="s">
        <v>2</v>
      </c>
      <c r="H191" t="s">
        <v>69</v>
      </c>
      <c r="I191" t="s">
        <v>47</v>
      </c>
      <c r="J191" s="5">
        <v>109.1</v>
      </c>
      <c r="K191" t="s">
        <v>305</v>
      </c>
      <c r="L191" t="s">
        <v>335</v>
      </c>
      <c r="M191" t="s">
        <v>251</v>
      </c>
      <c r="N191">
        <v>3012</v>
      </c>
      <c r="O191" t="s">
        <v>91</v>
      </c>
      <c r="P191" t="s">
        <v>84</v>
      </c>
      <c r="Q191">
        <v>173</v>
      </c>
      <c r="R191" t="s">
        <v>74</v>
      </c>
      <c r="S191" t="s">
        <v>191</v>
      </c>
      <c r="T191" t="s">
        <v>337</v>
      </c>
      <c r="U191" t="s">
        <v>280</v>
      </c>
      <c r="V191">
        <v>134</v>
      </c>
      <c r="W191">
        <v>5500</v>
      </c>
      <c r="X191">
        <v>18</v>
      </c>
      <c r="Y191">
        <v>23</v>
      </c>
      <c r="Z191">
        <v>21485</v>
      </c>
      <c r="AA191" s="5" t="s">
        <v>12</v>
      </c>
    </row>
    <row r="192" spans="1:27" x14ac:dyDescent="0.25">
      <c r="A192">
        <v>-1</v>
      </c>
      <c r="B192">
        <v>95</v>
      </c>
      <c r="C192" t="s">
        <v>304</v>
      </c>
      <c r="D192" t="s">
        <v>150</v>
      </c>
      <c r="E192" t="s">
        <v>94</v>
      </c>
      <c r="F192" t="s">
        <v>52</v>
      </c>
      <c r="G192" t="s">
        <v>2</v>
      </c>
      <c r="H192" t="s">
        <v>69</v>
      </c>
      <c r="I192" t="s">
        <v>47</v>
      </c>
      <c r="J192" s="5">
        <v>109.1</v>
      </c>
      <c r="K192" t="s">
        <v>305</v>
      </c>
      <c r="L192" t="s">
        <v>335</v>
      </c>
      <c r="M192" t="s">
        <v>251</v>
      </c>
      <c r="N192">
        <v>3217</v>
      </c>
      <c r="O192" t="s">
        <v>51</v>
      </c>
      <c r="P192" t="s">
        <v>84</v>
      </c>
      <c r="Q192">
        <v>145</v>
      </c>
      <c r="R192" t="s">
        <v>151</v>
      </c>
      <c r="S192" t="s">
        <v>239</v>
      </c>
      <c r="T192" t="s">
        <v>167</v>
      </c>
      <c r="U192" t="s">
        <v>240</v>
      </c>
      <c r="V192">
        <v>106</v>
      </c>
      <c r="W192">
        <v>4800</v>
      </c>
      <c r="X192">
        <v>26</v>
      </c>
      <c r="Y192">
        <v>27</v>
      </c>
      <c r="Z192">
        <v>22470</v>
      </c>
      <c r="AA192" s="5" t="s">
        <v>12</v>
      </c>
    </row>
    <row r="193" spans="1:27" x14ac:dyDescent="0.25">
      <c r="A193">
        <v>-1</v>
      </c>
      <c r="B193">
        <v>95</v>
      </c>
      <c r="C193" t="s">
        <v>304</v>
      </c>
      <c r="D193" t="s">
        <v>43</v>
      </c>
      <c r="E193" t="s">
        <v>94</v>
      </c>
      <c r="F193" t="s">
        <v>52</v>
      </c>
      <c r="G193" t="s">
        <v>2</v>
      </c>
      <c r="H193" t="s">
        <v>69</v>
      </c>
      <c r="I193" t="s">
        <v>47</v>
      </c>
      <c r="J193" s="5">
        <v>109.1</v>
      </c>
      <c r="K193" t="s">
        <v>305</v>
      </c>
      <c r="L193" t="s">
        <v>335</v>
      </c>
      <c r="M193" t="s">
        <v>251</v>
      </c>
      <c r="N193">
        <v>3062</v>
      </c>
      <c r="O193" t="s">
        <v>51</v>
      </c>
      <c r="P193" t="s">
        <v>52</v>
      </c>
      <c r="Q193">
        <v>141</v>
      </c>
      <c r="R193" t="s">
        <v>74</v>
      </c>
      <c r="S193" t="s">
        <v>294</v>
      </c>
      <c r="T193" t="s">
        <v>106</v>
      </c>
      <c r="U193" t="s">
        <v>66</v>
      </c>
      <c r="V193">
        <v>114</v>
      </c>
      <c r="W193">
        <v>5400</v>
      </c>
      <c r="X193">
        <v>19</v>
      </c>
      <c r="Y193">
        <v>25</v>
      </c>
      <c r="Z193">
        <v>22625</v>
      </c>
      <c r="AA193" s="5" t="s">
        <v>12</v>
      </c>
    </row>
    <row r="194" spans="1:27" x14ac:dyDescent="0.25">
      <c r="A194">
        <v>0</v>
      </c>
      <c r="B194" t="s">
        <v>67</v>
      </c>
      <c r="C194" t="s">
        <v>277</v>
      </c>
      <c r="D194" t="s">
        <v>43</v>
      </c>
      <c r="E194" t="s">
        <v>44</v>
      </c>
      <c r="F194" t="s">
        <v>52</v>
      </c>
      <c r="G194" t="s">
        <v>2</v>
      </c>
      <c r="H194" t="s">
        <v>69</v>
      </c>
      <c r="I194" t="s">
        <v>47</v>
      </c>
      <c r="J194" s="5">
        <v>110</v>
      </c>
      <c r="K194" t="s">
        <v>338</v>
      </c>
      <c r="L194" t="s">
        <v>339</v>
      </c>
      <c r="M194" t="s">
        <v>340</v>
      </c>
      <c r="N194">
        <v>3505</v>
      </c>
      <c r="O194" t="s">
        <v>51</v>
      </c>
      <c r="P194" t="s">
        <v>84</v>
      </c>
      <c r="Q194">
        <v>209</v>
      </c>
      <c r="R194" t="s">
        <v>74</v>
      </c>
      <c r="S194" t="s">
        <v>112</v>
      </c>
      <c r="T194" t="s">
        <v>100</v>
      </c>
      <c r="U194" t="s">
        <v>265</v>
      </c>
      <c r="V194">
        <v>182</v>
      </c>
      <c r="W194">
        <v>5400</v>
      </c>
      <c r="X194">
        <v>15</v>
      </c>
      <c r="Y194">
        <v>20</v>
      </c>
      <c r="Z194">
        <v>36880</v>
      </c>
      <c r="AA194" s="5" t="s">
        <v>12</v>
      </c>
    </row>
    <row r="195" spans="1:27" x14ac:dyDescent="0.25">
      <c r="A195">
        <v>-1</v>
      </c>
      <c r="B195">
        <v>93</v>
      </c>
      <c r="C195" t="s">
        <v>222</v>
      </c>
      <c r="D195" t="s">
        <v>150</v>
      </c>
      <c r="E195" t="s">
        <v>94</v>
      </c>
      <c r="F195" t="s">
        <v>52</v>
      </c>
      <c r="G195" t="s">
        <v>2</v>
      </c>
      <c r="H195" t="s">
        <v>69</v>
      </c>
      <c r="I195" t="s">
        <v>47</v>
      </c>
      <c r="J195" s="5">
        <v>110</v>
      </c>
      <c r="K195" t="s">
        <v>341</v>
      </c>
      <c r="L195" t="s">
        <v>321</v>
      </c>
      <c r="M195" t="s">
        <v>342</v>
      </c>
      <c r="N195">
        <v>3515</v>
      </c>
      <c r="O195" t="s">
        <v>51</v>
      </c>
      <c r="P195" t="s">
        <v>264</v>
      </c>
      <c r="Q195">
        <v>183</v>
      </c>
      <c r="R195" t="s">
        <v>151</v>
      </c>
      <c r="S195" t="s">
        <v>191</v>
      </c>
      <c r="T195" t="s">
        <v>315</v>
      </c>
      <c r="U195" t="s">
        <v>322</v>
      </c>
      <c r="V195">
        <v>123</v>
      </c>
      <c r="W195">
        <v>4350</v>
      </c>
      <c r="X195">
        <v>22</v>
      </c>
      <c r="Y195">
        <v>25</v>
      </c>
      <c r="Z195">
        <v>25552</v>
      </c>
      <c r="AA195" s="5" t="s">
        <v>12</v>
      </c>
    </row>
    <row r="196" spans="1:27" x14ac:dyDescent="0.25">
      <c r="A196">
        <v>-1</v>
      </c>
      <c r="B196">
        <v>93</v>
      </c>
      <c r="C196" t="s">
        <v>222</v>
      </c>
      <c r="D196" t="s">
        <v>150</v>
      </c>
      <c r="E196" t="s">
        <v>94</v>
      </c>
      <c r="F196" t="s">
        <v>52</v>
      </c>
      <c r="G196" t="s">
        <v>4</v>
      </c>
      <c r="H196" t="s">
        <v>69</v>
      </c>
      <c r="I196" t="s">
        <v>47</v>
      </c>
      <c r="J196" s="5">
        <v>110</v>
      </c>
      <c r="K196" t="s">
        <v>341</v>
      </c>
      <c r="L196" t="s">
        <v>321</v>
      </c>
      <c r="M196" t="s">
        <v>343</v>
      </c>
      <c r="N196">
        <v>3750</v>
      </c>
      <c r="O196" t="s">
        <v>51</v>
      </c>
      <c r="P196" t="s">
        <v>264</v>
      </c>
      <c r="Q196">
        <v>183</v>
      </c>
      <c r="R196" t="s">
        <v>151</v>
      </c>
      <c r="S196" t="s">
        <v>191</v>
      </c>
      <c r="T196" t="s">
        <v>315</v>
      </c>
      <c r="U196" t="s">
        <v>322</v>
      </c>
      <c r="V196">
        <v>123</v>
      </c>
      <c r="W196">
        <v>4350</v>
      </c>
      <c r="X196">
        <v>22</v>
      </c>
      <c r="Y196">
        <v>25</v>
      </c>
      <c r="Z196">
        <v>28248</v>
      </c>
      <c r="AA196" s="5" t="s">
        <v>12</v>
      </c>
    </row>
    <row r="197" spans="1:27" x14ac:dyDescent="0.25">
      <c r="A197">
        <v>1</v>
      </c>
      <c r="B197" t="s">
        <v>67</v>
      </c>
      <c r="C197" t="s">
        <v>222</v>
      </c>
      <c r="D197" t="s">
        <v>43</v>
      </c>
      <c r="E197" t="s">
        <v>44</v>
      </c>
      <c r="F197" t="s">
        <v>45</v>
      </c>
      <c r="G197" t="s">
        <v>5</v>
      </c>
      <c r="H197" t="s">
        <v>69</v>
      </c>
      <c r="I197" t="s">
        <v>47</v>
      </c>
      <c r="J197" s="5">
        <v>112</v>
      </c>
      <c r="K197" t="s">
        <v>344</v>
      </c>
      <c r="L197" t="s">
        <v>345</v>
      </c>
      <c r="M197" t="s">
        <v>346</v>
      </c>
      <c r="N197">
        <v>3715</v>
      </c>
      <c r="O197" t="s">
        <v>91</v>
      </c>
      <c r="P197" t="s">
        <v>225</v>
      </c>
      <c r="Q197">
        <v>304</v>
      </c>
      <c r="R197" t="s">
        <v>74</v>
      </c>
      <c r="S197" t="s">
        <v>347</v>
      </c>
      <c r="T197" t="s">
        <v>183</v>
      </c>
      <c r="U197" t="s">
        <v>265</v>
      </c>
      <c r="V197">
        <v>184</v>
      </c>
      <c r="W197">
        <v>4500</v>
      </c>
      <c r="X197">
        <v>14</v>
      </c>
      <c r="Y197">
        <v>16</v>
      </c>
      <c r="Z197">
        <v>45400</v>
      </c>
      <c r="AA197" s="5" t="s">
        <v>13</v>
      </c>
    </row>
    <row r="198" spans="1:27" x14ac:dyDescent="0.25">
      <c r="A198">
        <v>0</v>
      </c>
      <c r="B198">
        <v>145</v>
      </c>
      <c r="C198" t="s">
        <v>281</v>
      </c>
      <c r="D198" t="s">
        <v>43</v>
      </c>
      <c r="E198" t="s">
        <v>44</v>
      </c>
      <c r="F198" t="s">
        <v>52</v>
      </c>
      <c r="G198" t="s">
        <v>2</v>
      </c>
      <c r="H198" t="s">
        <v>69</v>
      </c>
      <c r="I198" t="s">
        <v>47</v>
      </c>
      <c r="J198" s="5">
        <v>113</v>
      </c>
      <c r="K198" t="s">
        <v>348</v>
      </c>
      <c r="L198" t="s">
        <v>349</v>
      </c>
      <c r="M198" t="s">
        <v>182</v>
      </c>
      <c r="N198">
        <v>4066</v>
      </c>
      <c r="O198" t="s">
        <v>73</v>
      </c>
      <c r="P198" t="s">
        <v>84</v>
      </c>
      <c r="Q198">
        <v>258</v>
      </c>
      <c r="R198" t="s">
        <v>74</v>
      </c>
      <c r="S198" t="s">
        <v>350</v>
      </c>
      <c r="T198" t="s">
        <v>351</v>
      </c>
      <c r="U198" t="s">
        <v>352</v>
      </c>
      <c r="V198">
        <v>176</v>
      </c>
      <c r="W198">
        <v>4750</v>
      </c>
      <c r="X198">
        <v>15</v>
      </c>
      <c r="Y198">
        <v>19</v>
      </c>
      <c r="Z198">
        <v>32250</v>
      </c>
      <c r="AA198" s="5" t="s">
        <v>13</v>
      </c>
    </row>
    <row r="199" spans="1:27" x14ac:dyDescent="0.25">
      <c r="A199">
        <v>0</v>
      </c>
      <c r="B199" t="s">
        <v>67</v>
      </c>
      <c r="C199" t="s">
        <v>281</v>
      </c>
      <c r="D199" t="s">
        <v>43</v>
      </c>
      <c r="E199" t="s">
        <v>44</v>
      </c>
      <c r="F199" t="s">
        <v>52</v>
      </c>
      <c r="G199" t="s">
        <v>2</v>
      </c>
      <c r="H199" t="s">
        <v>69</v>
      </c>
      <c r="I199" t="s">
        <v>47</v>
      </c>
      <c r="J199" s="5">
        <v>113</v>
      </c>
      <c r="K199" t="s">
        <v>348</v>
      </c>
      <c r="L199" t="s">
        <v>349</v>
      </c>
      <c r="M199" t="s">
        <v>182</v>
      </c>
      <c r="N199">
        <v>4066</v>
      </c>
      <c r="O199" t="s">
        <v>73</v>
      </c>
      <c r="P199" t="s">
        <v>84</v>
      </c>
      <c r="Q199">
        <v>258</v>
      </c>
      <c r="R199" t="s">
        <v>74</v>
      </c>
      <c r="S199" t="s">
        <v>350</v>
      </c>
      <c r="T199" t="s">
        <v>351</v>
      </c>
      <c r="U199" t="s">
        <v>352</v>
      </c>
      <c r="V199">
        <v>176</v>
      </c>
      <c r="W199">
        <v>4750</v>
      </c>
      <c r="X199">
        <v>15</v>
      </c>
      <c r="Y199">
        <v>19</v>
      </c>
      <c r="Z199">
        <v>35550</v>
      </c>
      <c r="AA199" s="5" t="s">
        <v>13</v>
      </c>
    </row>
    <row r="200" spans="1:27" x14ac:dyDescent="0.25">
      <c r="A200">
        <v>0</v>
      </c>
      <c r="B200" t="s">
        <v>67</v>
      </c>
      <c r="C200" t="s">
        <v>323</v>
      </c>
      <c r="D200" t="s">
        <v>43</v>
      </c>
      <c r="E200" t="s">
        <v>44</v>
      </c>
      <c r="F200" t="s">
        <v>52</v>
      </c>
      <c r="G200" t="s">
        <v>4</v>
      </c>
      <c r="H200" t="s">
        <v>69</v>
      </c>
      <c r="I200" t="s">
        <v>47</v>
      </c>
      <c r="J200" s="5">
        <v>114.2</v>
      </c>
      <c r="K200" t="s">
        <v>353</v>
      </c>
      <c r="L200" t="s">
        <v>325</v>
      </c>
      <c r="M200" t="s">
        <v>343</v>
      </c>
      <c r="N200">
        <v>3230</v>
      </c>
      <c r="O200" t="s">
        <v>62</v>
      </c>
      <c r="P200" t="s">
        <v>52</v>
      </c>
      <c r="Q200">
        <v>120</v>
      </c>
      <c r="R200" t="s">
        <v>74</v>
      </c>
      <c r="S200" t="s">
        <v>201</v>
      </c>
      <c r="T200" t="s">
        <v>162</v>
      </c>
      <c r="U200" t="s">
        <v>327</v>
      </c>
      <c r="V200">
        <v>97</v>
      </c>
      <c r="W200">
        <v>5000</v>
      </c>
      <c r="X200">
        <v>19</v>
      </c>
      <c r="Y200">
        <v>24</v>
      </c>
      <c r="Z200">
        <v>12440</v>
      </c>
      <c r="AA200" s="5" t="s">
        <v>13</v>
      </c>
    </row>
    <row r="201" spans="1:27" x14ac:dyDescent="0.25">
      <c r="A201">
        <v>0</v>
      </c>
      <c r="B201" t="s">
        <v>67</v>
      </c>
      <c r="C201" t="s">
        <v>323</v>
      </c>
      <c r="D201" t="s">
        <v>150</v>
      </c>
      <c r="E201" t="s">
        <v>94</v>
      </c>
      <c r="F201" t="s">
        <v>52</v>
      </c>
      <c r="G201" t="s">
        <v>4</v>
      </c>
      <c r="H201" t="s">
        <v>69</v>
      </c>
      <c r="I201" t="s">
        <v>47</v>
      </c>
      <c r="J201" s="5">
        <v>114.2</v>
      </c>
      <c r="K201" t="s">
        <v>353</v>
      </c>
      <c r="L201" t="s">
        <v>325</v>
      </c>
      <c r="M201" t="s">
        <v>343</v>
      </c>
      <c r="N201">
        <v>3430</v>
      </c>
      <c r="O201" t="s">
        <v>62</v>
      </c>
      <c r="P201" t="s">
        <v>52</v>
      </c>
      <c r="Q201">
        <v>152</v>
      </c>
      <c r="R201" t="s">
        <v>151</v>
      </c>
      <c r="S201" t="s">
        <v>328</v>
      </c>
      <c r="T201" t="s">
        <v>329</v>
      </c>
      <c r="U201" t="s">
        <v>330</v>
      </c>
      <c r="V201">
        <v>95</v>
      </c>
      <c r="W201">
        <v>4150</v>
      </c>
      <c r="X201">
        <v>25</v>
      </c>
      <c r="Y201">
        <v>25</v>
      </c>
      <c r="Z201">
        <v>13860</v>
      </c>
      <c r="AA201" s="5" t="s">
        <v>13</v>
      </c>
    </row>
    <row r="202" spans="1:27" x14ac:dyDescent="0.25">
      <c r="A202">
        <v>0</v>
      </c>
      <c r="B202" t="s">
        <v>67</v>
      </c>
      <c r="C202" t="s">
        <v>323</v>
      </c>
      <c r="D202" t="s">
        <v>43</v>
      </c>
      <c r="E202" t="s">
        <v>44</v>
      </c>
      <c r="F202" t="s">
        <v>52</v>
      </c>
      <c r="G202" t="s">
        <v>4</v>
      </c>
      <c r="H202" t="s">
        <v>69</v>
      </c>
      <c r="I202" t="s">
        <v>47</v>
      </c>
      <c r="J202" s="5">
        <v>114.2</v>
      </c>
      <c r="K202" t="s">
        <v>353</v>
      </c>
      <c r="L202" t="s">
        <v>325</v>
      </c>
      <c r="M202" t="s">
        <v>326</v>
      </c>
      <c r="N202">
        <v>3285</v>
      </c>
      <c r="O202" t="s">
        <v>62</v>
      </c>
      <c r="P202" t="s">
        <v>52</v>
      </c>
      <c r="Q202">
        <v>120</v>
      </c>
      <c r="R202" t="s">
        <v>74</v>
      </c>
      <c r="S202" t="s">
        <v>201</v>
      </c>
      <c r="T202" t="s">
        <v>331</v>
      </c>
      <c r="U202" t="s">
        <v>327</v>
      </c>
      <c r="V202">
        <v>95</v>
      </c>
      <c r="W202">
        <v>5000</v>
      </c>
      <c r="X202">
        <v>19</v>
      </c>
      <c r="Y202">
        <v>24</v>
      </c>
      <c r="Z202">
        <v>16695</v>
      </c>
      <c r="AA202" s="5" t="s">
        <v>13</v>
      </c>
    </row>
    <row r="203" spans="1:27" x14ac:dyDescent="0.25">
      <c r="A203">
        <v>0</v>
      </c>
      <c r="B203" t="s">
        <v>67</v>
      </c>
      <c r="C203" t="s">
        <v>323</v>
      </c>
      <c r="D203" t="s">
        <v>150</v>
      </c>
      <c r="E203" t="s">
        <v>94</v>
      </c>
      <c r="F203" t="s">
        <v>52</v>
      </c>
      <c r="G203" t="s">
        <v>4</v>
      </c>
      <c r="H203" t="s">
        <v>69</v>
      </c>
      <c r="I203" t="s">
        <v>47</v>
      </c>
      <c r="J203" s="5">
        <v>114.2</v>
      </c>
      <c r="K203" t="s">
        <v>353</v>
      </c>
      <c r="L203" t="s">
        <v>325</v>
      </c>
      <c r="M203" t="s">
        <v>343</v>
      </c>
      <c r="N203">
        <v>3485</v>
      </c>
      <c r="O203" t="s">
        <v>62</v>
      </c>
      <c r="P203" t="s">
        <v>52</v>
      </c>
      <c r="Q203">
        <v>152</v>
      </c>
      <c r="R203" t="s">
        <v>151</v>
      </c>
      <c r="S203" t="s">
        <v>328</v>
      </c>
      <c r="T203" t="s">
        <v>329</v>
      </c>
      <c r="U203" t="s">
        <v>330</v>
      </c>
      <c r="V203">
        <v>95</v>
      </c>
      <c r="W203">
        <v>4150</v>
      </c>
      <c r="X203">
        <v>25</v>
      </c>
      <c r="Y203">
        <v>25</v>
      </c>
      <c r="Z203">
        <v>17075</v>
      </c>
      <c r="AA203" s="5" t="s">
        <v>13</v>
      </c>
    </row>
    <row r="204" spans="1:27" x14ac:dyDescent="0.25">
      <c r="A204">
        <v>-1</v>
      </c>
      <c r="B204">
        <v>93</v>
      </c>
      <c r="C204" t="s">
        <v>222</v>
      </c>
      <c r="D204" t="s">
        <v>150</v>
      </c>
      <c r="E204" t="s">
        <v>94</v>
      </c>
      <c r="F204" t="s">
        <v>52</v>
      </c>
      <c r="G204" t="s">
        <v>2</v>
      </c>
      <c r="H204" t="s">
        <v>69</v>
      </c>
      <c r="I204" t="s">
        <v>47</v>
      </c>
      <c r="J204" s="5">
        <v>115.6</v>
      </c>
      <c r="K204" t="s">
        <v>354</v>
      </c>
      <c r="L204" t="s">
        <v>355</v>
      </c>
      <c r="M204" t="s">
        <v>340</v>
      </c>
      <c r="N204">
        <v>3770</v>
      </c>
      <c r="O204" t="s">
        <v>51</v>
      </c>
      <c r="P204" t="s">
        <v>264</v>
      </c>
      <c r="Q204">
        <v>183</v>
      </c>
      <c r="R204" t="s">
        <v>151</v>
      </c>
      <c r="S204" t="s">
        <v>191</v>
      </c>
      <c r="T204" t="s">
        <v>315</v>
      </c>
      <c r="U204" t="s">
        <v>322</v>
      </c>
      <c r="V204">
        <v>123</v>
      </c>
      <c r="W204">
        <v>4350</v>
      </c>
      <c r="X204">
        <v>22</v>
      </c>
      <c r="Y204">
        <v>25</v>
      </c>
      <c r="Z204">
        <v>31600</v>
      </c>
      <c r="AA204" s="5" t="s">
        <v>13</v>
      </c>
    </row>
    <row r="205" spans="1:27" x14ac:dyDescent="0.25">
      <c r="A205">
        <v>-1</v>
      </c>
      <c r="B205" t="s">
        <v>67</v>
      </c>
      <c r="C205" t="s">
        <v>222</v>
      </c>
      <c r="D205" t="s">
        <v>43</v>
      </c>
      <c r="E205" t="s">
        <v>44</v>
      </c>
      <c r="F205" t="s">
        <v>52</v>
      </c>
      <c r="G205" t="s">
        <v>2</v>
      </c>
      <c r="H205" t="s">
        <v>69</v>
      </c>
      <c r="I205" t="s">
        <v>47</v>
      </c>
      <c r="J205" s="5">
        <v>115.6</v>
      </c>
      <c r="K205" t="s">
        <v>354</v>
      </c>
      <c r="L205" t="s">
        <v>355</v>
      </c>
      <c r="M205" t="s">
        <v>342</v>
      </c>
      <c r="N205">
        <v>3740</v>
      </c>
      <c r="O205" t="s">
        <v>91</v>
      </c>
      <c r="P205" t="s">
        <v>225</v>
      </c>
      <c r="Q205">
        <v>234</v>
      </c>
      <c r="R205" t="s">
        <v>74</v>
      </c>
      <c r="S205" t="s">
        <v>201</v>
      </c>
      <c r="T205" t="s">
        <v>226</v>
      </c>
      <c r="U205" t="s">
        <v>227</v>
      </c>
      <c r="V205">
        <v>155</v>
      </c>
      <c r="W205">
        <v>4750</v>
      </c>
      <c r="X205">
        <v>16</v>
      </c>
      <c r="Y205">
        <v>18</v>
      </c>
      <c r="Z205">
        <v>34184</v>
      </c>
      <c r="AA205" s="5" t="s">
        <v>13</v>
      </c>
    </row>
    <row r="206" spans="1:27" x14ac:dyDescent="0.25">
      <c r="A206">
        <v>0</v>
      </c>
      <c r="B206" t="s">
        <v>67</v>
      </c>
      <c r="C206" t="s">
        <v>222</v>
      </c>
      <c r="D206" t="s">
        <v>43</v>
      </c>
      <c r="E206" t="s">
        <v>44</v>
      </c>
      <c r="F206" t="s">
        <v>52</v>
      </c>
      <c r="G206" t="s">
        <v>2</v>
      </c>
      <c r="H206" t="s">
        <v>69</v>
      </c>
      <c r="I206" t="s">
        <v>47</v>
      </c>
      <c r="J206" s="5">
        <v>120.9</v>
      </c>
      <c r="K206" t="s">
        <v>356</v>
      </c>
      <c r="L206" t="s">
        <v>355</v>
      </c>
      <c r="M206" t="s">
        <v>326</v>
      </c>
      <c r="N206">
        <v>3900</v>
      </c>
      <c r="O206" t="s">
        <v>91</v>
      </c>
      <c r="P206" t="s">
        <v>225</v>
      </c>
      <c r="Q206">
        <v>308</v>
      </c>
      <c r="R206" t="s">
        <v>74</v>
      </c>
      <c r="S206" t="s">
        <v>347</v>
      </c>
      <c r="T206" t="s">
        <v>183</v>
      </c>
      <c r="U206" t="s">
        <v>265</v>
      </c>
      <c r="V206">
        <v>184</v>
      </c>
      <c r="W206">
        <v>4500</v>
      </c>
      <c r="X206">
        <v>14</v>
      </c>
      <c r="Y206">
        <v>16</v>
      </c>
      <c r="Z206">
        <v>40960</v>
      </c>
      <c r="AA206" s="5" t="s">
        <v>13</v>
      </c>
    </row>
  </sheetData>
  <autoFilter ref="A1:AB1" xr:uid="{E0940639-5946-C84A-A1C7-FDDE22A325C3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F736-ED06-4CC7-962A-79C0B74C8725}">
  <dimension ref="A1:B206"/>
  <sheetViews>
    <sheetView tabSelected="1" workbookViewId="0">
      <selection activeCell="F23" sqref="F23"/>
    </sheetView>
  </sheetViews>
  <sheetFormatPr defaultRowHeight="15.75" x14ac:dyDescent="0.25"/>
  <cols>
    <col min="1" max="2" width="11"/>
  </cols>
  <sheetData>
    <row r="1" spans="1:2" x14ac:dyDescent="0.25">
      <c r="A1" t="s">
        <v>25</v>
      </c>
      <c r="B1" t="s">
        <v>27</v>
      </c>
    </row>
    <row r="2" spans="1:2" x14ac:dyDescent="0.25">
      <c r="A2" s="5">
        <v>141.1</v>
      </c>
      <c r="B2" s="5">
        <v>53.2</v>
      </c>
    </row>
    <row r="3" spans="1:2" x14ac:dyDescent="0.25">
      <c r="A3" s="5">
        <v>144.6</v>
      </c>
      <c r="B3" s="5">
        <v>50.8</v>
      </c>
    </row>
    <row r="4" spans="1:2" x14ac:dyDescent="0.25">
      <c r="A4" s="5">
        <v>144.6</v>
      </c>
      <c r="B4" s="5">
        <v>50.8</v>
      </c>
    </row>
    <row r="5" spans="1:2" x14ac:dyDescent="0.25">
      <c r="A5" s="5">
        <v>150</v>
      </c>
      <c r="B5" s="5">
        <v>52.6</v>
      </c>
    </row>
    <row r="6" spans="1:2" x14ac:dyDescent="0.25">
      <c r="A6" s="5">
        <v>150</v>
      </c>
      <c r="B6" s="5">
        <v>52.6</v>
      </c>
    </row>
    <row r="7" spans="1:2" x14ac:dyDescent="0.25">
      <c r="A7" s="5">
        <v>150</v>
      </c>
      <c r="B7" s="5">
        <v>52.6</v>
      </c>
    </row>
    <row r="8" spans="1:2" x14ac:dyDescent="0.25">
      <c r="A8" s="5">
        <v>155.9</v>
      </c>
      <c r="B8" s="5">
        <v>52</v>
      </c>
    </row>
    <row r="9" spans="1:2" x14ac:dyDescent="0.25">
      <c r="A9" s="5">
        <v>155.9</v>
      </c>
      <c r="B9" s="5">
        <v>52</v>
      </c>
    </row>
    <row r="10" spans="1:2" x14ac:dyDescent="0.25">
      <c r="A10" s="5">
        <v>155.9</v>
      </c>
      <c r="B10" s="5">
        <v>52</v>
      </c>
    </row>
    <row r="11" spans="1:2" x14ac:dyDescent="0.25">
      <c r="A11" s="5">
        <v>156.9</v>
      </c>
      <c r="B11" s="5">
        <v>53.7</v>
      </c>
    </row>
    <row r="12" spans="1:2" x14ac:dyDescent="0.25">
      <c r="A12" s="5">
        <v>157.1</v>
      </c>
      <c r="B12" s="5">
        <v>58.3</v>
      </c>
    </row>
    <row r="13" spans="1:2" x14ac:dyDescent="0.25">
      <c r="A13" s="5">
        <v>157.30000000000001</v>
      </c>
      <c r="B13" s="5">
        <v>50.8</v>
      </c>
    </row>
    <row r="14" spans="1:2" x14ac:dyDescent="0.25">
      <c r="A14" s="5">
        <v>157.30000000000001</v>
      </c>
      <c r="B14" s="5">
        <v>55.7</v>
      </c>
    </row>
    <row r="15" spans="1:2" x14ac:dyDescent="0.25">
      <c r="A15" s="5">
        <v>157.30000000000001</v>
      </c>
      <c r="B15" s="5">
        <v>50.8</v>
      </c>
    </row>
    <row r="16" spans="1:2" x14ac:dyDescent="0.25">
      <c r="A16" s="5">
        <v>157.30000000000001</v>
      </c>
      <c r="B16" s="5">
        <v>50.8</v>
      </c>
    </row>
    <row r="17" spans="1:2" x14ac:dyDescent="0.25">
      <c r="A17" s="5">
        <v>157.30000000000001</v>
      </c>
      <c r="B17" s="5">
        <v>50.8</v>
      </c>
    </row>
    <row r="18" spans="1:2" x14ac:dyDescent="0.25">
      <c r="A18" s="5">
        <v>157.30000000000001</v>
      </c>
      <c r="B18" s="5">
        <v>50.6</v>
      </c>
    </row>
    <row r="19" spans="1:2" x14ac:dyDescent="0.25">
      <c r="A19" s="5">
        <v>157.30000000000001</v>
      </c>
      <c r="B19" s="5">
        <v>50.6</v>
      </c>
    </row>
    <row r="20" spans="1:2" x14ac:dyDescent="0.25">
      <c r="A20" s="5">
        <v>157.30000000000001</v>
      </c>
      <c r="B20" s="5">
        <v>50.6</v>
      </c>
    </row>
    <row r="21" spans="1:2" x14ac:dyDescent="0.25">
      <c r="A21" s="5">
        <v>157.30000000000001</v>
      </c>
      <c r="B21" s="5">
        <v>50.6</v>
      </c>
    </row>
    <row r="22" spans="1:2" x14ac:dyDescent="0.25">
      <c r="A22" s="5">
        <v>157.30000000000001</v>
      </c>
      <c r="B22" s="5">
        <v>50.8</v>
      </c>
    </row>
    <row r="23" spans="1:2" x14ac:dyDescent="0.25">
      <c r="A23" s="5">
        <v>157.30000000000001</v>
      </c>
      <c r="B23" s="5">
        <v>50.8</v>
      </c>
    </row>
    <row r="24" spans="1:2" x14ac:dyDescent="0.25">
      <c r="A24" s="5">
        <v>157.30000000000001</v>
      </c>
      <c r="B24" s="5">
        <v>50.8</v>
      </c>
    </row>
    <row r="25" spans="1:2" x14ac:dyDescent="0.25">
      <c r="A25" s="5">
        <v>157.30000000000001</v>
      </c>
      <c r="B25" s="5">
        <v>50.8</v>
      </c>
    </row>
    <row r="26" spans="1:2" x14ac:dyDescent="0.25">
      <c r="A26" s="5">
        <v>157.30000000000001</v>
      </c>
      <c r="B26" s="5">
        <v>50.8</v>
      </c>
    </row>
    <row r="27" spans="1:2" x14ac:dyDescent="0.25">
      <c r="A27" s="5">
        <v>157.30000000000001</v>
      </c>
      <c r="B27" s="5">
        <v>50.6</v>
      </c>
    </row>
    <row r="28" spans="1:2" x14ac:dyDescent="0.25">
      <c r="A28" s="5">
        <v>157.9</v>
      </c>
      <c r="B28" s="5">
        <v>53.7</v>
      </c>
    </row>
    <row r="29" spans="1:2" x14ac:dyDescent="0.25">
      <c r="A29" s="5">
        <v>158.69999999999999</v>
      </c>
      <c r="B29" s="5">
        <v>54.5</v>
      </c>
    </row>
    <row r="30" spans="1:2" x14ac:dyDescent="0.25">
      <c r="A30" s="5">
        <v>158.69999999999999</v>
      </c>
      <c r="B30" s="5">
        <v>54.5</v>
      </c>
    </row>
    <row r="31" spans="1:2" x14ac:dyDescent="0.25">
      <c r="A31" s="5">
        <v>158.69999999999999</v>
      </c>
      <c r="B31" s="5">
        <v>54.5</v>
      </c>
    </row>
    <row r="32" spans="1:2" x14ac:dyDescent="0.25">
      <c r="A32" s="5">
        <v>158.80000000000001</v>
      </c>
      <c r="B32" s="5">
        <v>52</v>
      </c>
    </row>
    <row r="33" spans="1:2" x14ac:dyDescent="0.25">
      <c r="A33" s="5">
        <v>159.1</v>
      </c>
      <c r="B33" s="5">
        <v>54.1</v>
      </c>
    </row>
    <row r="34" spans="1:2" x14ac:dyDescent="0.25">
      <c r="A34" s="5">
        <v>159.1</v>
      </c>
      <c r="B34" s="5">
        <v>54.1</v>
      </c>
    </row>
    <row r="35" spans="1:2" x14ac:dyDescent="0.25">
      <c r="A35" s="5">
        <v>159.1</v>
      </c>
      <c r="B35" s="5">
        <v>54.1</v>
      </c>
    </row>
    <row r="36" spans="1:2" x14ac:dyDescent="0.25">
      <c r="A36" s="5">
        <v>159.30000000000001</v>
      </c>
      <c r="B36" s="5">
        <v>55.6</v>
      </c>
    </row>
    <row r="37" spans="1:2" x14ac:dyDescent="0.25">
      <c r="A37" s="5">
        <v>162.4</v>
      </c>
      <c r="B37" s="5">
        <v>53.3</v>
      </c>
    </row>
    <row r="38" spans="1:2" x14ac:dyDescent="0.25">
      <c r="A38" s="5">
        <v>163.4</v>
      </c>
      <c r="B38" s="5">
        <v>54.5</v>
      </c>
    </row>
    <row r="39" spans="1:2" x14ac:dyDescent="0.25">
      <c r="A39" s="5">
        <v>165.3</v>
      </c>
      <c r="B39" s="5">
        <v>54.5</v>
      </c>
    </row>
    <row r="40" spans="1:2" x14ac:dyDescent="0.25">
      <c r="A40" s="5">
        <v>165.3</v>
      </c>
      <c r="B40" s="5">
        <v>54.5</v>
      </c>
    </row>
    <row r="41" spans="1:2" x14ac:dyDescent="0.25">
      <c r="A41" s="5">
        <v>165.3</v>
      </c>
      <c r="B41" s="5">
        <v>54.5</v>
      </c>
    </row>
    <row r="42" spans="1:2" x14ac:dyDescent="0.25">
      <c r="A42" s="5">
        <v>165.3</v>
      </c>
      <c r="B42" s="5">
        <v>54.5</v>
      </c>
    </row>
    <row r="43" spans="1:2" x14ac:dyDescent="0.25">
      <c r="A43" s="5">
        <v>165.3</v>
      </c>
      <c r="B43" s="5">
        <v>54.5</v>
      </c>
    </row>
    <row r="44" spans="1:2" x14ac:dyDescent="0.25">
      <c r="A44" s="5">
        <v>165.3</v>
      </c>
      <c r="B44" s="5">
        <v>54.5</v>
      </c>
    </row>
    <row r="45" spans="1:2" x14ac:dyDescent="0.25">
      <c r="A45" s="5">
        <v>165.6</v>
      </c>
      <c r="B45" s="5">
        <v>53.3</v>
      </c>
    </row>
    <row r="46" spans="1:2" x14ac:dyDescent="0.25">
      <c r="A46" s="5">
        <v>165.7</v>
      </c>
      <c r="B46" s="5">
        <v>51.4</v>
      </c>
    </row>
    <row r="47" spans="1:2" x14ac:dyDescent="0.25">
      <c r="A47" s="5">
        <v>166.3</v>
      </c>
      <c r="B47" s="5">
        <v>53</v>
      </c>
    </row>
    <row r="48" spans="1:2" x14ac:dyDescent="0.25">
      <c r="A48" s="5">
        <v>166.3</v>
      </c>
      <c r="B48" s="5">
        <v>52.8</v>
      </c>
    </row>
    <row r="49" spans="1:2" x14ac:dyDescent="0.25">
      <c r="A49" s="5">
        <v>166.3</v>
      </c>
      <c r="B49" s="5">
        <v>53</v>
      </c>
    </row>
    <row r="50" spans="1:2" x14ac:dyDescent="0.25">
      <c r="A50" s="5">
        <v>166.3</v>
      </c>
      <c r="B50" s="5">
        <v>52.8</v>
      </c>
    </row>
    <row r="51" spans="1:2" x14ac:dyDescent="0.25">
      <c r="A51" s="5">
        <v>166.3</v>
      </c>
      <c r="B51" s="5">
        <v>53</v>
      </c>
    </row>
    <row r="52" spans="1:2" x14ac:dyDescent="0.25">
      <c r="A52" s="5">
        <v>166.3</v>
      </c>
      <c r="B52" s="5">
        <v>52.8</v>
      </c>
    </row>
    <row r="53" spans="1:2" x14ac:dyDescent="0.25">
      <c r="A53" s="5">
        <v>166.3</v>
      </c>
      <c r="B53" s="5">
        <v>52.8</v>
      </c>
    </row>
    <row r="54" spans="1:2" x14ac:dyDescent="0.25">
      <c r="A54" s="5">
        <v>166.8</v>
      </c>
      <c r="B54" s="5">
        <v>54.1</v>
      </c>
    </row>
    <row r="55" spans="1:2" x14ac:dyDescent="0.25">
      <c r="A55" s="5">
        <v>166.8</v>
      </c>
      <c r="B55" s="5">
        <v>54.1</v>
      </c>
    </row>
    <row r="56" spans="1:2" x14ac:dyDescent="0.25">
      <c r="A56" s="5">
        <v>167.3</v>
      </c>
      <c r="B56" s="5">
        <v>50.8</v>
      </c>
    </row>
    <row r="57" spans="1:2" x14ac:dyDescent="0.25">
      <c r="A57" s="5">
        <v>167.3</v>
      </c>
      <c r="B57" s="5">
        <v>50.8</v>
      </c>
    </row>
    <row r="58" spans="1:2" x14ac:dyDescent="0.25">
      <c r="A58" s="5">
        <v>167.5</v>
      </c>
      <c r="B58" s="5">
        <v>53.3</v>
      </c>
    </row>
    <row r="59" spans="1:2" x14ac:dyDescent="0.25">
      <c r="A59" s="5">
        <v>167.5</v>
      </c>
      <c r="B59" s="5">
        <v>53.3</v>
      </c>
    </row>
    <row r="60" spans="1:2" x14ac:dyDescent="0.25">
      <c r="A60" s="5">
        <v>168.7</v>
      </c>
      <c r="B60" s="5">
        <v>52.6</v>
      </c>
    </row>
    <row r="61" spans="1:2" x14ac:dyDescent="0.25">
      <c r="A61" s="5">
        <v>168.7</v>
      </c>
      <c r="B61" s="5">
        <v>52.6</v>
      </c>
    </row>
    <row r="62" spans="1:2" x14ac:dyDescent="0.25">
      <c r="A62" s="5">
        <v>168.7</v>
      </c>
      <c r="B62" s="5">
        <v>52.6</v>
      </c>
    </row>
    <row r="63" spans="1:2" x14ac:dyDescent="0.25">
      <c r="A63" s="5">
        <v>168.7</v>
      </c>
      <c r="B63" s="5">
        <v>52.6</v>
      </c>
    </row>
    <row r="64" spans="1:2" x14ac:dyDescent="0.25">
      <c r="A64" s="5">
        <v>168.8</v>
      </c>
      <c r="B64" s="5">
        <v>48.8</v>
      </c>
    </row>
    <row r="65" spans="1:2" x14ac:dyDescent="0.25">
      <c r="A65" s="5">
        <v>168.8</v>
      </c>
      <c r="B65" s="5">
        <v>48.8</v>
      </c>
    </row>
    <row r="66" spans="1:2" x14ac:dyDescent="0.25">
      <c r="A66" s="5">
        <v>168.9</v>
      </c>
      <c r="B66" s="5">
        <v>51.6</v>
      </c>
    </row>
    <row r="67" spans="1:2" x14ac:dyDescent="0.25">
      <c r="A67" s="5">
        <v>168.9</v>
      </c>
      <c r="B67" s="5">
        <v>51.6</v>
      </c>
    </row>
    <row r="68" spans="1:2" x14ac:dyDescent="0.25">
      <c r="A68" s="5">
        <v>168.9</v>
      </c>
      <c r="B68" s="5">
        <v>51.6</v>
      </c>
    </row>
    <row r="69" spans="1:2" x14ac:dyDescent="0.25">
      <c r="A69" s="5">
        <v>168.9</v>
      </c>
      <c r="B69" s="5">
        <v>50.2</v>
      </c>
    </row>
    <row r="70" spans="1:2" x14ac:dyDescent="0.25">
      <c r="A70" s="5">
        <v>169</v>
      </c>
      <c r="B70" s="5">
        <v>49.6</v>
      </c>
    </row>
    <row r="71" spans="1:2" x14ac:dyDescent="0.25">
      <c r="A71" s="5">
        <v>169</v>
      </c>
      <c r="B71" s="5">
        <v>49.6</v>
      </c>
    </row>
    <row r="72" spans="1:2" x14ac:dyDescent="0.25">
      <c r="A72" s="5">
        <v>169</v>
      </c>
      <c r="B72" s="5">
        <v>49.6</v>
      </c>
    </row>
    <row r="73" spans="1:2" x14ac:dyDescent="0.25">
      <c r="A73" s="5">
        <v>169</v>
      </c>
      <c r="B73" s="5">
        <v>49.6</v>
      </c>
    </row>
    <row r="74" spans="1:2" x14ac:dyDescent="0.25">
      <c r="A74" s="5">
        <v>169.1</v>
      </c>
      <c r="B74" s="5">
        <v>51</v>
      </c>
    </row>
    <row r="75" spans="1:2" x14ac:dyDescent="0.25">
      <c r="A75" s="5">
        <v>169.7</v>
      </c>
      <c r="B75" s="5">
        <v>59.1</v>
      </c>
    </row>
    <row r="76" spans="1:2" x14ac:dyDescent="0.25">
      <c r="A76" s="5">
        <v>169.7</v>
      </c>
      <c r="B76" s="5">
        <v>59.1</v>
      </c>
    </row>
    <row r="77" spans="1:2" x14ac:dyDescent="0.25">
      <c r="A77" s="5">
        <v>169.7</v>
      </c>
      <c r="B77" s="5">
        <v>59.1</v>
      </c>
    </row>
    <row r="78" spans="1:2" x14ac:dyDescent="0.25">
      <c r="A78" s="5">
        <v>170.2</v>
      </c>
      <c r="B78" s="5">
        <v>53.5</v>
      </c>
    </row>
    <row r="79" spans="1:2" x14ac:dyDescent="0.25">
      <c r="A79" s="5">
        <v>170.2</v>
      </c>
      <c r="B79" s="5">
        <v>53.5</v>
      </c>
    </row>
    <row r="80" spans="1:2" x14ac:dyDescent="0.25">
      <c r="A80" s="5">
        <v>170.7</v>
      </c>
      <c r="B80" s="5">
        <v>49.7</v>
      </c>
    </row>
    <row r="81" spans="1:2" x14ac:dyDescent="0.25">
      <c r="A81" s="5">
        <v>170.7</v>
      </c>
      <c r="B81" s="5">
        <v>49.7</v>
      </c>
    </row>
    <row r="82" spans="1:2" x14ac:dyDescent="0.25">
      <c r="A82" s="5">
        <v>170.7</v>
      </c>
      <c r="B82" s="5">
        <v>53.5</v>
      </c>
    </row>
    <row r="83" spans="1:2" x14ac:dyDescent="0.25">
      <c r="A83" s="5">
        <v>171.2</v>
      </c>
      <c r="B83" s="5">
        <v>52.4</v>
      </c>
    </row>
    <row r="84" spans="1:2" x14ac:dyDescent="0.25">
      <c r="A84" s="5">
        <v>171.7</v>
      </c>
      <c r="B84" s="5">
        <v>55.7</v>
      </c>
    </row>
    <row r="85" spans="1:2" x14ac:dyDescent="0.25">
      <c r="A85" s="5">
        <v>171.7</v>
      </c>
      <c r="B85" s="5">
        <v>55.7</v>
      </c>
    </row>
    <row r="86" spans="1:2" x14ac:dyDescent="0.25">
      <c r="A86" s="5">
        <v>171.7</v>
      </c>
      <c r="B86" s="5">
        <v>55.7</v>
      </c>
    </row>
    <row r="87" spans="1:2" x14ac:dyDescent="0.25">
      <c r="A87" s="5">
        <v>171.7</v>
      </c>
      <c r="B87" s="5">
        <v>55.7</v>
      </c>
    </row>
    <row r="88" spans="1:2" x14ac:dyDescent="0.25">
      <c r="A88" s="5">
        <v>171.7</v>
      </c>
      <c r="B88" s="5">
        <v>55.7</v>
      </c>
    </row>
    <row r="89" spans="1:2" x14ac:dyDescent="0.25">
      <c r="A89" s="5">
        <v>171.7</v>
      </c>
      <c r="B89" s="5">
        <v>55.7</v>
      </c>
    </row>
    <row r="90" spans="1:2" x14ac:dyDescent="0.25">
      <c r="A90" s="5">
        <v>171.7</v>
      </c>
      <c r="B90" s="5">
        <v>55.7</v>
      </c>
    </row>
    <row r="91" spans="1:2" x14ac:dyDescent="0.25">
      <c r="A91" s="5">
        <v>172</v>
      </c>
      <c r="B91" s="5">
        <v>54.3</v>
      </c>
    </row>
    <row r="92" spans="1:2" x14ac:dyDescent="0.25">
      <c r="A92" s="5">
        <v>172</v>
      </c>
      <c r="B92" s="5">
        <v>54.3</v>
      </c>
    </row>
    <row r="93" spans="1:2" x14ac:dyDescent="0.25">
      <c r="A93" s="5">
        <v>172</v>
      </c>
      <c r="B93" s="5">
        <v>52.5</v>
      </c>
    </row>
    <row r="94" spans="1:2" x14ac:dyDescent="0.25">
      <c r="A94" s="5">
        <v>172</v>
      </c>
      <c r="B94" s="5">
        <v>52.5</v>
      </c>
    </row>
    <row r="95" spans="1:2" x14ac:dyDescent="0.25">
      <c r="A95" s="5">
        <v>172</v>
      </c>
      <c r="B95" s="5">
        <v>52.5</v>
      </c>
    </row>
    <row r="96" spans="1:2" x14ac:dyDescent="0.25">
      <c r="A96" s="5">
        <v>172.4</v>
      </c>
      <c r="B96" s="5">
        <v>51.6</v>
      </c>
    </row>
    <row r="97" spans="1:2" x14ac:dyDescent="0.25">
      <c r="A97" s="5">
        <v>172.4</v>
      </c>
      <c r="B97" s="5">
        <v>51.6</v>
      </c>
    </row>
    <row r="98" spans="1:2" x14ac:dyDescent="0.25">
      <c r="A98" s="5">
        <v>172.4</v>
      </c>
      <c r="B98" s="5">
        <v>51.6</v>
      </c>
    </row>
    <row r="99" spans="1:2" x14ac:dyDescent="0.25">
      <c r="A99" s="5">
        <v>172.4</v>
      </c>
      <c r="B99" s="5">
        <v>51.6</v>
      </c>
    </row>
    <row r="100" spans="1:2" x14ac:dyDescent="0.25">
      <c r="A100" s="5">
        <v>172.6</v>
      </c>
      <c r="B100" s="5">
        <v>51.4</v>
      </c>
    </row>
    <row r="101" spans="1:2" x14ac:dyDescent="0.25">
      <c r="A101" s="5">
        <v>173</v>
      </c>
      <c r="B101" s="5">
        <v>49.4</v>
      </c>
    </row>
    <row r="102" spans="1:2" x14ac:dyDescent="0.25">
      <c r="A102" s="5">
        <v>173</v>
      </c>
      <c r="B102" s="5">
        <v>49.4</v>
      </c>
    </row>
    <row r="103" spans="1:2" x14ac:dyDescent="0.25">
      <c r="A103" s="5">
        <v>173.2</v>
      </c>
      <c r="B103" s="5">
        <v>50.2</v>
      </c>
    </row>
    <row r="104" spans="1:2" x14ac:dyDescent="0.25">
      <c r="A104" s="5">
        <v>173.2</v>
      </c>
      <c r="B104" s="5">
        <v>50.2</v>
      </c>
    </row>
    <row r="105" spans="1:2" x14ac:dyDescent="0.25">
      <c r="A105" s="5">
        <v>173.2</v>
      </c>
      <c r="B105" s="5">
        <v>50.2</v>
      </c>
    </row>
    <row r="106" spans="1:2" x14ac:dyDescent="0.25">
      <c r="A106" s="5">
        <v>173.2</v>
      </c>
      <c r="B106" s="5">
        <v>50.2</v>
      </c>
    </row>
    <row r="107" spans="1:2" x14ac:dyDescent="0.25">
      <c r="A107" s="5">
        <v>173.2</v>
      </c>
      <c r="B107" s="5">
        <v>50.2</v>
      </c>
    </row>
    <row r="108" spans="1:2" x14ac:dyDescent="0.25">
      <c r="A108" s="5">
        <v>173.4</v>
      </c>
      <c r="B108" s="5">
        <v>54.7</v>
      </c>
    </row>
    <row r="109" spans="1:2" x14ac:dyDescent="0.25">
      <c r="A109" s="5">
        <v>173.4</v>
      </c>
      <c r="B109" s="5">
        <v>54.7</v>
      </c>
    </row>
    <row r="110" spans="1:2" x14ac:dyDescent="0.25">
      <c r="A110" s="5">
        <v>173.5</v>
      </c>
      <c r="B110" s="5">
        <v>53</v>
      </c>
    </row>
    <row r="111" spans="1:2" x14ac:dyDescent="0.25">
      <c r="A111" s="5">
        <v>173.5</v>
      </c>
      <c r="B111" s="5">
        <v>53</v>
      </c>
    </row>
    <row r="112" spans="1:2" x14ac:dyDescent="0.25">
      <c r="A112" s="5">
        <v>173.6</v>
      </c>
      <c r="B112" s="5">
        <v>54.9</v>
      </c>
    </row>
    <row r="113" spans="1:2" x14ac:dyDescent="0.25">
      <c r="A113" s="5">
        <v>173.6</v>
      </c>
      <c r="B113" s="5">
        <v>54.9</v>
      </c>
    </row>
    <row r="114" spans="1:2" x14ac:dyDescent="0.25">
      <c r="A114" s="5">
        <v>174.6</v>
      </c>
      <c r="B114" s="5">
        <v>59.8</v>
      </c>
    </row>
    <row r="115" spans="1:2" x14ac:dyDescent="0.25">
      <c r="A115" s="5">
        <v>174.6</v>
      </c>
      <c r="B115" s="5">
        <v>59.8</v>
      </c>
    </row>
    <row r="116" spans="1:2" x14ac:dyDescent="0.25">
      <c r="A116" s="5">
        <v>175</v>
      </c>
      <c r="B116" s="5">
        <v>54.4</v>
      </c>
    </row>
    <row r="117" spans="1:2" x14ac:dyDescent="0.25">
      <c r="A117" s="5">
        <v>175</v>
      </c>
      <c r="B117" s="5">
        <v>54.4</v>
      </c>
    </row>
    <row r="118" spans="1:2" x14ac:dyDescent="0.25">
      <c r="A118" s="5">
        <v>175.4</v>
      </c>
      <c r="B118" s="5">
        <v>54.1</v>
      </c>
    </row>
    <row r="119" spans="1:2" x14ac:dyDescent="0.25">
      <c r="A119" s="5">
        <v>175.4</v>
      </c>
      <c r="B119" s="5">
        <v>54.1</v>
      </c>
    </row>
    <row r="120" spans="1:2" x14ac:dyDescent="0.25">
      <c r="A120" s="5">
        <v>175.4</v>
      </c>
      <c r="B120" s="5">
        <v>54.1</v>
      </c>
    </row>
    <row r="121" spans="1:2" x14ac:dyDescent="0.25">
      <c r="A121" s="5">
        <v>175.6</v>
      </c>
      <c r="B121" s="5">
        <v>54.9</v>
      </c>
    </row>
    <row r="122" spans="1:2" x14ac:dyDescent="0.25">
      <c r="A122" s="5">
        <v>175.6</v>
      </c>
      <c r="B122" s="5">
        <v>54.9</v>
      </c>
    </row>
    <row r="123" spans="1:2" x14ac:dyDescent="0.25">
      <c r="A123" s="5">
        <v>175.6</v>
      </c>
      <c r="B123" s="5">
        <v>53.9</v>
      </c>
    </row>
    <row r="124" spans="1:2" x14ac:dyDescent="0.25">
      <c r="A124" s="5">
        <v>175.6</v>
      </c>
      <c r="B124" s="5">
        <v>54.9</v>
      </c>
    </row>
    <row r="125" spans="1:2" x14ac:dyDescent="0.25">
      <c r="A125" s="5">
        <v>175.6</v>
      </c>
      <c r="B125" s="5">
        <v>53.9</v>
      </c>
    </row>
    <row r="126" spans="1:2" x14ac:dyDescent="0.25">
      <c r="A126" s="5">
        <v>175.7</v>
      </c>
      <c r="B126" s="5">
        <v>50.5</v>
      </c>
    </row>
    <row r="127" spans="1:2" x14ac:dyDescent="0.25">
      <c r="A127" s="5">
        <v>176.2</v>
      </c>
      <c r="B127" s="5">
        <v>52</v>
      </c>
    </row>
    <row r="128" spans="1:2" x14ac:dyDescent="0.25">
      <c r="A128" s="5">
        <v>176.2</v>
      </c>
      <c r="B128" s="5">
        <v>52</v>
      </c>
    </row>
    <row r="129" spans="1:2" x14ac:dyDescent="0.25">
      <c r="A129" s="5">
        <v>176.2</v>
      </c>
      <c r="B129" s="5">
        <v>52</v>
      </c>
    </row>
    <row r="130" spans="1:2" x14ac:dyDescent="0.25">
      <c r="A130" s="5">
        <v>176.2</v>
      </c>
      <c r="B130" s="5">
        <v>52</v>
      </c>
    </row>
    <row r="131" spans="1:2" x14ac:dyDescent="0.25">
      <c r="A131" s="5">
        <v>176.2</v>
      </c>
      <c r="B131" s="5">
        <v>52</v>
      </c>
    </row>
    <row r="132" spans="1:2" x14ac:dyDescent="0.25">
      <c r="A132" s="5">
        <v>176.2</v>
      </c>
      <c r="B132" s="5">
        <v>53</v>
      </c>
    </row>
    <row r="133" spans="1:2" x14ac:dyDescent="0.25">
      <c r="A133" s="5">
        <v>176.6</v>
      </c>
      <c r="B133" s="5">
        <v>54.3</v>
      </c>
    </row>
    <row r="134" spans="1:2" x14ac:dyDescent="0.25">
      <c r="A134" s="5">
        <v>176.6</v>
      </c>
      <c r="B134" s="5">
        <v>54.3</v>
      </c>
    </row>
    <row r="135" spans="1:2" x14ac:dyDescent="0.25">
      <c r="A135" s="5">
        <v>176.8</v>
      </c>
      <c r="B135" s="5">
        <v>50.5</v>
      </c>
    </row>
    <row r="136" spans="1:2" x14ac:dyDescent="0.25">
      <c r="A136" s="5">
        <v>176.8</v>
      </c>
      <c r="B136" s="5">
        <v>54.3</v>
      </c>
    </row>
    <row r="137" spans="1:2" x14ac:dyDescent="0.25">
      <c r="A137" s="5">
        <v>176.8</v>
      </c>
      <c r="B137" s="5">
        <v>54.3</v>
      </c>
    </row>
    <row r="138" spans="1:2" x14ac:dyDescent="0.25">
      <c r="A138" s="5">
        <v>176.8</v>
      </c>
      <c r="B138" s="5">
        <v>54.3</v>
      </c>
    </row>
    <row r="139" spans="1:2" x14ac:dyDescent="0.25">
      <c r="A139" s="5">
        <v>176.8</v>
      </c>
      <c r="B139" s="5">
        <v>54.3</v>
      </c>
    </row>
    <row r="140" spans="1:2" x14ac:dyDescent="0.25">
      <c r="A140" s="5">
        <v>177.3</v>
      </c>
      <c r="B140" s="5">
        <v>53.1</v>
      </c>
    </row>
    <row r="141" spans="1:2" x14ac:dyDescent="0.25">
      <c r="A141" s="5">
        <v>177.8</v>
      </c>
      <c r="B141" s="5">
        <v>53.7</v>
      </c>
    </row>
    <row r="142" spans="1:2" x14ac:dyDescent="0.25">
      <c r="A142" s="5">
        <v>177.8</v>
      </c>
      <c r="B142" s="5">
        <v>55.5</v>
      </c>
    </row>
    <row r="143" spans="1:2" x14ac:dyDescent="0.25">
      <c r="A143" s="5">
        <v>177.8</v>
      </c>
      <c r="B143" s="5">
        <v>53.7</v>
      </c>
    </row>
    <row r="144" spans="1:2" x14ac:dyDescent="0.25">
      <c r="A144" s="5">
        <v>177.8</v>
      </c>
      <c r="B144" s="5">
        <v>55.5</v>
      </c>
    </row>
    <row r="145" spans="1:2" x14ac:dyDescent="0.25">
      <c r="A145" s="5">
        <v>177.8</v>
      </c>
      <c r="B145" s="5">
        <v>55.5</v>
      </c>
    </row>
    <row r="146" spans="1:2" x14ac:dyDescent="0.25">
      <c r="A146" s="5">
        <v>177.8</v>
      </c>
      <c r="B146" s="5">
        <v>55.5</v>
      </c>
    </row>
    <row r="147" spans="1:2" x14ac:dyDescent="0.25">
      <c r="A147" s="5">
        <v>178.2</v>
      </c>
      <c r="B147" s="5">
        <v>52</v>
      </c>
    </row>
    <row r="148" spans="1:2" x14ac:dyDescent="0.25">
      <c r="A148" s="5">
        <v>178.4</v>
      </c>
      <c r="B148" s="5">
        <v>54.8</v>
      </c>
    </row>
    <row r="149" spans="1:2" x14ac:dyDescent="0.25">
      <c r="A149" s="5">
        <v>178.5</v>
      </c>
      <c r="B149" s="5">
        <v>49.7</v>
      </c>
    </row>
    <row r="150" spans="1:2" x14ac:dyDescent="0.25">
      <c r="A150" s="5">
        <v>180.2</v>
      </c>
      <c r="B150" s="5">
        <v>55.1</v>
      </c>
    </row>
    <row r="151" spans="1:2" x14ac:dyDescent="0.25">
      <c r="A151" s="5">
        <v>180.2</v>
      </c>
      <c r="B151" s="5">
        <v>55.1</v>
      </c>
    </row>
    <row r="152" spans="1:2" x14ac:dyDescent="0.25">
      <c r="A152" s="5">
        <v>180.3</v>
      </c>
      <c r="B152" s="5">
        <v>50.8</v>
      </c>
    </row>
    <row r="153" spans="1:2" x14ac:dyDescent="0.25">
      <c r="A153" s="5">
        <v>181.5</v>
      </c>
      <c r="B153" s="5">
        <v>55.2</v>
      </c>
    </row>
    <row r="154" spans="1:2" x14ac:dyDescent="0.25">
      <c r="A154" s="5">
        <v>181.7</v>
      </c>
      <c r="B154" s="5">
        <v>55.1</v>
      </c>
    </row>
    <row r="155" spans="1:2" x14ac:dyDescent="0.25">
      <c r="A155" s="5">
        <v>183.1</v>
      </c>
      <c r="B155" s="5">
        <v>55.1</v>
      </c>
    </row>
    <row r="156" spans="1:2" x14ac:dyDescent="0.25">
      <c r="A156" s="5">
        <v>183.5</v>
      </c>
      <c r="B156" s="5">
        <v>52</v>
      </c>
    </row>
    <row r="157" spans="1:2" x14ac:dyDescent="0.25">
      <c r="A157" s="5">
        <v>183.5</v>
      </c>
      <c r="B157" s="5">
        <v>52</v>
      </c>
    </row>
    <row r="158" spans="1:2" x14ac:dyDescent="0.25">
      <c r="A158" s="5">
        <v>184.6</v>
      </c>
      <c r="B158" s="5">
        <v>56.1</v>
      </c>
    </row>
    <row r="159" spans="1:2" x14ac:dyDescent="0.25">
      <c r="A159" s="5">
        <v>184.6</v>
      </c>
      <c r="B159" s="5">
        <v>55.1</v>
      </c>
    </row>
    <row r="160" spans="1:2" x14ac:dyDescent="0.25">
      <c r="A160" s="5">
        <v>186.6</v>
      </c>
      <c r="B160" s="5">
        <v>56.1</v>
      </c>
    </row>
    <row r="161" spans="1:2" x14ac:dyDescent="0.25">
      <c r="A161" s="5">
        <v>186.6</v>
      </c>
      <c r="B161" s="5">
        <v>56.1</v>
      </c>
    </row>
    <row r="162" spans="1:2" x14ac:dyDescent="0.25">
      <c r="A162" s="5">
        <v>186.6</v>
      </c>
      <c r="B162" s="5">
        <v>56.1</v>
      </c>
    </row>
    <row r="163" spans="1:2" x14ac:dyDescent="0.25">
      <c r="A163" s="5">
        <v>186.6</v>
      </c>
      <c r="B163" s="5">
        <v>56.1</v>
      </c>
    </row>
    <row r="164" spans="1:2" x14ac:dyDescent="0.25">
      <c r="A164" s="5">
        <v>186.6</v>
      </c>
      <c r="B164" s="5">
        <v>56.1</v>
      </c>
    </row>
    <row r="165" spans="1:2" x14ac:dyDescent="0.25">
      <c r="A165" s="5">
        <v>186.6</v>
      </c>
      <c r="B165" s="5">
        <v>56.1</v>
      </c>
    </row>
    <row r="166" spans="1:2" x14ac:dyDescent="0.25">
      <c r="A166" s="5">
        <v>186.7</v>
      </c>
      <c r="B166" s="5">
        <v>56.7</v>
      </c>
    </row>
    <row r="167" spans="1:2" x14ac:dyDescent="0.25">
      <c r="A167" s="5">
        <v>186.7</v>
      </c>
      <c r="B167" s="5">
        <v>56.7</v>
      </c>
    </row>
    <row r="168" spans="1:2" x14ac:dyDescent="0.25">
      <c r="A168" s="5">
        <v>186.7</v>
      </c>
      <c r="B168" s="5">
        <v>56.7</v>
      </c>
    </row>
    <row r="169" spans="1:2" x14ac:dyDescent="0.25">
      <c r="A169" s="5">
        <v>186.7</v>
      </c>
      <c r="B169" s="5">
        <v>56.7</v>
      </c>
    </row>
    <row r="170" spans="1:2" x14ac:dyDescent="0.25">
      <c r="A170" s="5">
        <v>186.7</v>
      </c>
      <c r="B170" s="5">
        <v>56.7</v>
      </c>
    </row>
    <row r="171" spans="1:2" x14ac:dyDescent="0.25">
      <c r="A171" s="5">
        <v>186.7</v>
      </c>
      <c r="B171" s="5">
        <v>56.7</v>
      </c>
    </row>
    <row r="172" spans="1:2" x14ac:dyDescent="0.25">
      <c r="A172" s="5">
        <v>186.7</v>
      </c>
      <c r="B172" s="5">
        <v>56</v>
      </c>
    </row>
    <row r="173" spans="1:2" x14ac:dyDescent="0.25">
      <c r="A173" s="5">
        <v>187.5</v>
      </c>
      <c r="B173" s="5">
        <v>54.9</v>
      </c>
    </row>
    <row r="174" spans="1:2" x14ac:dyDescent="0.25">
      <c r="A174" s="5">
        <v>187.8</v>
      </c>
      <c r="B174" s="5">
        <v>54.1</v>
      </c>
    </row>
    <row r="175" spans="1:2" x14ac:dyDescent="0.25">
      <c r="A175" s="5">
        <v>187.8</v>
      </c>
      <c r="B175" s="5">
        <v>54.1</v>
      </c>
    </row>
    <row r="176" spans="1:2" x14ac:dyDescent="0.25">
      <c r="A176" s="5">
        <v>188.8</v>
      </c>
      <c r="B176" s="5">
        <v>56.2</v>
      </c>
    </row>
    <row r="177" spans="1:2" x14ac:dyDescent="0.25">
      <c r="A177" s="5">
        <v>188.8</v>
      </c>
      <c r="B177" s="5">
        <v>57.5</v>
      </c>
    </row>
    <row r="178" spans="1:2" x14ac:dyDescent="0.25">
      <c r="A178" s="5">
        <v>188.8</v>
      </c>
      <c r="B178" s="5">
        <v>56.2</v>
      </c>
    </row>
    <row r="179" spans="1:2" x14ac:dyDescent="0.25">
      <c r="A179" s="5">
        <v>188.8</v>
      </c>
      <c r="B179" s="5">
        <v>57.5</v>
      </c>
    </row>
    <row r="180" spans="1:2" x14ac:dyDescent="0.25">
      <c r="A180" s="5">
        <v>188.8</v>
      </c>
      <c r="B180" s="5">
        <v>56.2</v>
      </c>
    </row>
    <row r="181" spans="1:2" x14ac:dyDescent="0.25">
      <c r="A181" s="5">
        <v>188.8</v>
      </c>
      <c r="B181" s="5">
        <v>57.5</v>
      </c>
    </row>
    <row r="182" spans="1:2" x14ac:dyDescent="0.25">
      <c r="A182" s="5">
        <v>188.8</v>
      </c>
      <c r="B182" s="5">
        <v>55.5</v>
      </c>
    </row>
    <row r="183" spans="1:2" x14ac:dyDescent="0.25">
      <c r="A183" s="5">
        <v>188.8</v>
      </c>
      <c r="B183" s="5">
        <v>55.5</v>
      </c>
    </row>
    <row r="184" spans="1:2" x14ac:dyDescent="0.25">
      <c r="A184" s="5">
        <v>188.8</v>
      </c>
      <c r="B184" s="5">
        <v>55.5</v>
      </c>
    </row>
    <row r="185" spans="1:2" x14ac:dyDescent="0.25">
      <c r="A185" s="5">
        <v>188.8</v>
      </c>
      <c r="B185" s="5">
        <v>55.5</v>
      </c>
    </row>
    <row r="186" spans="1:2" x14ac:dyDescent="0.25">
      <c r="A186" s="5">
        <v>188.8</v>
      </c>
      <c r="B186" s="5">
        <v>55.5</v>
      </c>
    </row>
    <row r="187" spans="1:2" x14ac:dyDescent="0.25">
      <c r="A187" s="5">
        <v>189</v>
      </c>
      <c r="B187" s="5">
        <v>55.7</v>
      </c>
    </row>
    <row r="188" spans="1:2" x14ac:dyDescent="0.25">
      <c r="A188" s="5">
        <v>189</v>
      </c>
      <c r="B188" s="5">
        <v>55.7</v>
      </c>
    </row>
    <row r="189" spans="1:2" x14ac:dyDescent="0.25">
      <c r="A189" s="5">
        <v>190.9</v>
      </c>
      <c r="B189" s="5">
        <v>56.5</v>
      </c>
    </row>
    <row r="190" spans="1:2" x14ac:dyDescent="0.25">
      <c r="A190" s="5">
        <v>190.9</v>
      </c>
      <c r="B190" s="5">
        <v>58.7</v>
      </c>
    </row>
    <row r="191" spans="1:2" x14ac:dyDescent="0.25">
      <c r="A191" s="5">
        <v>191.7</v>
      </c>
      <c r="B191" s="5">
        <v>47.8</v>
      </c>
    </row>
    <row r="192" spans="1:2" x14ac:dyDescent="0.25">
      <c r="A192" s="5">
        <v>192.7</v>
      </c>
      <c r="B192" s="5">
        <v>55.7</v>
      </c>
    </row>
    <row r="193" spans="1:2" x14ac:dyDescent="0.25">
      <c r="A193" s="5">
        <v>192.7</v>
      </c>
      <c r="B193" s="5">
        <v>55.7</v>
      </c>
    </row>
    <row r="194" spans="1:2" x14ac:dyDescent="0.25">
      <c r="A194" s="5">
        <v>192.7</v>
      </c>
      <c r="B194" s="5">
        <v>55.9</v>
      </c>
    </row>
    <row r="195" spans="1:2" x14ac:dyDescent="0.25">
      <c r="A195" s="5">
        <v>193.8</v>
      </c>
      <c r="B195" s="5">
        <v>53.7</v>
      </c>
    </row>
    <row r="196" spans="1:2" x14ac:dyDescent="0.25">
      <c r="A196" s="5">
        <v>197</v>
      </c>
      <c r="B196" s="5">
        <v>56.3</v>
      </c>
    </row>
    <row r="197" spans="1:2" x14ac:dyDescent="0.25">
      <c r="A197" s="5">
        <v>198.9</v>
      </c>
      <c r="B197" s="5">
        <v>58.7</v>
      </c>
    </row>
    <row r="198" spans="1:2" x14ac:dyDescent="0.25">
      <c r="A198" s="5">
        <v>198.9</v>
      </c>
      <c r="B198" s="5">
        <v>58.7</v>
      </c>
    </row>
    <row r="199" spans="1:2" x14ac:dyDescent="0.25">
      <c r="A199" s="5">
        <v>198.9</v>
      </c>
      <c r="B199" s="5">
        <v>56.7</v>
      </c>
    </row>
    <row r="200" spans="1:2" x14ac:dyDescent="0.25">
      <c r="A200" s="5">
        <v>198.9</v>
      </c>
      <c r="B200" s="5">
        <v>58.7</v>
      </c>
    </row>
    <row r="201" spans="1:2" x14ac:dyDescent="0.25">
      <c r="A201" s="5">
        <v>199.2</v>
      </c>
      <c r="B201" s="5">
        <v>55.4</v>
      </c>
    </row>
    <row r="202" spans="1:2" x14ac:dyDescent="0.25">
      <c r="A202" s="5">
        <v>199.6</v>
      </c>
      <c r="B202" s="5">
        <v>52.8</v>
      </c>
    </row>
    <row r="203" spans="1:2" x14ac:dyDescent="0.25">
      <c r="A203" s="5">
        <v>199.6</v>
      </c>
      <c r="B203" s="5">
        <v>52.8</v>
      </c>
    </row>
    <row r="204" spans="1:2" x14ac:dyDescent="0.25">
      <c r="A204" s="5">
        <v>202.6</v>
      </c>
      <c r="B204" s="5">
        <v>56.3</v>
      </c>
    </row>
    <row r="205" spans="1:2" x14ac:dyDescent="0.25">
      <c r="A205" s="5">
        <v>202.6</v>
      </c>
      <c r="B205" s="5">
        <v>56.5</v>
      </c>
    </row>
    <row r="206" spans="1:2" x14ac:dyDescent="0.25">
      <c r="A206" s="5">
        <v>208.1</v>
      </c>
      <c r="B206" s="5">
        <v>56.7</v>
      </c>
    </row>
  </sheetData>
  <autoFilter ref="A1:B206" xr:uid="{263FF736-ED06-4CC7-962A-79C0B74C8725}">
    <sortState xmlns:xlrd2="http://schemas.microsoft.com/office/spreadsheetml/2017/richdata2" ref="A2:B206">
      <sortCondition ref="A1:A20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Frequencia_body_style</vt:lpstr>
      <vt:lpstr>Frequencia_wheel-base</vt:lpstr>
      <vt:lpstr>Carros</vt:lpstr>
      <vt:lpstr>Lenght_height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Andreia CAMPOS</cp:lastModifiedBy>
  <cp:revision/>
  <dcterms:created xsi:type="dcterms:W3CDTF">2025-01-30T19:58:29Z</dcterms:created>
  <dcterms:modified xsi:type="dcterms:W3CDTF">2025-02-02T12:52:47Z</dcterms:modified>
  <cp:category/>
  <cp:contentStatus/>
</cp:coreProperties>
</file>