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3820" windowHeight="10110" activeTab="1"/>
  </bookViews>
  <sheets>
    <sheet name="From-To" sheetId="3" r:id="rId1"/>
    <sheet name="Pinouts" sheetId="1" r:id="rId2"/>
    <sheet name="Лист2" sheetId="2" r:id="rId3"/>
  </sheets>
  <calcPr calcId="145621"/>
</workbook>
</file>

<file path=xl/calcChain.xml><?xml version="1.0" encoding="utf-8"?>
<calcChain xmlns="http://schemas.openxmlformats.org/spreadsheetml/2006/main">
  <c r="B23" i="3" l="1" a="1"/>
  <c r="B23" i="3" s="1"/>
  <c r="F23" i="3" a="1"/>
  <c r="F23" i="3" s="1"/>
  <c r="D23" i="3" a="1"/>
  <c r="D23" i="3" s="1"/>
  <c r="G8" i="1" l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G52" i="1" s="1"/>
  <c r="G53" i="1" s="1"/>
  <c r="G54" i="1" s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66" i="1" s="1"/>
  <c r="G67" i="1" s="1"/>
</calcChain>
</file>

<file path=xl/sharedStrings.xml><?xml version="1.0" encoding="utf-8"?>
<sst xmlns="http://schemas.openxmlformats.org/spreadsheetml/2006/main" count="748" uniqueCount="500">
  <si>
    <t>function</t>
  </si>
  <si>
    <t>SCK1</t>
  </si>
  <si>
    <t>UTX4</t>
  </si>
  <si>
    <t>URX4</t>
  </si>
  <si>
    <t>UTX2</t>
  </si>
  <si>
    <t>URX2</t>
  </si>
  <si>
    <t>MISO1</t>
  </si>
  <si>
    <t>MOSI1</t>
  </si>
  <si>
    <t>UTX1</t>
  </si>
  <si>
    <t>URX1</t>
  </si>
  <si>
    <t>CRX1</t>
  </si>
  <si>
    <t>CTX1</t>
  </si>
  <si>
    <t>MISO13</t>
  </si>
  <si>
    <t>MOSI13/CRX2</t>
  </si>
  <si>
    <t>UTX1/CTX2</t>
  </si>
  <si>
    <t>URX3</t>
  </si>
  <si>
    <t>CRX2</t>
  </si>
  <si>
    <t>MISO2</t>
  </si>
  <si>
    <t>MOSI2</t>
  </si>
  <si>
    <t>UTX6</t>
  </si>
  <si>
    <t>URX6</t>
  </si>
  <si>
    <t>SCK3/UTX34</t>
  </si>
  <si>
    <t>MISO3/URX34</t>
  </si>
  <si>
    <t>MOSI3/UTX5</t>
  </si>
  <si>
    <t>URX5</t>
  </si>
  <si>
    <t>UTX3</t>
  </si>
  <si>
    <t>BOOT1</t>
  </si>
  <si>
    <t>SWDIO</t>
  </si>
  <si>
    <t>SWCLK</t>
  </si>
  <si>
    <t>board</t>
  </si>
  <si>
    <t>USBM</t>
  </si>
  <si>
    <t>USBP</t>
  </si>
  <si>
    <t>RTC</t>
  </si>
  <si>
    <t>MMC</t>
  </si>
  <si>
    <t>LED</t>
  </si>
  <si>
    <t>EEPROM</t>
  </si>
  <si>
    <t>FLASH</t>
  </si>
  <si>
    <t>BTN</t>
  </si>
  <si>
    <t>SCK13*</t>
  </si>
  <si>
    <t>CRX1**</t>
  </si>
  <si>
    <t>1_21</t>
  </si>
  <si>
    <t>1_23</t>
  </si>
  <si>
    <t>1_22</t>
  </si>
  <si>
    <t>1_24</t>
  </si>
  <si>
    <t>1_25</t>
  </si>
  <si>
    <t>1_26</t>
  </si>
  <si>
    <t>1_27</t>
  </si>
  <si>
    <t>1_28</t>
  </si>
  <si>
    <t>1_31</t>
  </si>
  <si>
    <t>1_32</t>
  </si>
  <si>
    <t>1_33</t>
  </si>
  <si>
    <t>1_17</t>
  </si>
  <si>
    <t>1_18</t>
  </si>
  <si>
    <t>1_19</t>
  </si>
  <si>
    <t>1_20</t>
  </si>
  <si>
    <t>1_29</t>
  </si>
  <si>
    <t>1_30</t>
  </si>
  <si>
    <t>1_14</t>
  </si>
  <si>
    <t>1_15</t>
  </si>
  <si>
    <t>1_16</t>
  </si>
  <si>
    <t>1_10</t>
  </si>
  <si>
    <t>1_11</t>
  </si>
  <si>
    <t>1_12</t>
  </si>
  <si>
    <t>1_13</t>
  </si>
  <si>
    <t>1_34</t>
  </si>
  <si>
    <t>1_35</t>
  </si>
  <si>
    <t>1_36</t>
  </si>
  <si>
    <t>2_02</t>
  </si>
  <si>
    <t>2_01</t>
  </si>
  <si>
    <t>2_04</t>
  </si>
  <si>
    <t>2_03</t>
  </si>
  <si>
    <t>2_06</t>
  </si>
  <si>
    <t>2_05</t>
  </si>
  <si>
    <t>2_08</t>
  </si>
  <si>
    <t>2_07</t>
  </si>
  <si>
    <t>2_10</t>
  </si>
  <si>
    <t>2_09</t>
  </si>
  <si>
    <t>2_12</t>
  </si>
  <si>
    <t>2_11</t>
  </si>
  <si>
    <t>3_06</t>
  </si>
  <si>
    <t>3_05</t>
  </si>
  <si>
    <t>3_08</t>
  </si>
  <si>
    <t>3_07</t>
  </si>
  <si>
    <t>3_10</t>
  </si>
  <si>
    <t>3_09</t>
  </si>
  <si>
    <t>3_12</t>
  </si>
  <si>
    <t>3_11</t>
  </si>
  <si>
    <t>3_24</t>
  </si>
  <si>
    <t>3_25</t>
  </si>
  <si>
    <t>3_26</t>
  </si>
  <si>
    <t>3_27</t>
  </si>
  <si>
    <t>3_28</t>
  </si>
  <si>
    <t>3_29</t>
  </si>
  <si>
    <t>3_30</t>
  </si>
  <si>
    <t>3_02</t>
  </si>
  <si>
    <t>3_04</t>
  </si>
  <si>
    <t>3_01</t>
  </si>
  <si>
    <t>3_03</t>
  </si>
  <si>
    <t>3_14</t>
  </si>
  <si>
    <t>3_13</t>
  </si>
  <si>
    <t>3_15</t>
  </si>
  <si>
    <t>3_16</t>
  </si>
  <si>
    <t>3_18</t>
  </si>
  <si>
    <t>3_19</t>
  </si>
  <si>
    <t>3_20</t>
  </si>
  <si>
    <t>3_21</t>
  </si>
  <si>
    <t>3_22</t>
  </si>
  <si>
    <t>3_23</t>
  </si>
  <si>
    <t>2_14</t>
  </si>
  <si>
    <t>2_13</t>
  </si>
  <si>
    <t>2_16</t>
  </si>
  <si>
    <t>2_15</t>
  </si>
  <si>
    <t>2_18</t>
  </si>
  <si>
    <t>2_17</t>
  </si>
  <si>
    <t>2_20</t>
  </si>
  <si>
    <t>2_19</t>
  </si>
  <si>
    <t>Pin</t>
  </si>
  <si>
    <t>Port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</si>
  <si>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</si>
  <si>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</si>
  <si>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</si>
  <si>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</si>
  <si>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</si>
  <si>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</si>
  <si>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</si>
  <si>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</si>
  <si>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</si>
  <si>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</si>
  <si>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</si>
  <si>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</si>
  <si>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</si>
  <si>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</si>
  <si>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</si>
  <si>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</si>
  <si>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</si>
  <si>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</si>
  <si>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</si>
  <si>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</si>
  <si>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</si>
  <si>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</si>
  <si>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</si>
  <si>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</si>
  <si>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</si>
  <si>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</si>
  <si>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</si>
  <si>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</si>
  <si>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</si>
  <si>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</si>
  <si>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</si>
  <si>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</si>
  <si>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</si>
  <si>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</si>
  <si>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</si>
  <si>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</si>
  <si>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</si>
  <si>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</si>
  <si>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</si>
  <si>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</si>
  <si>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</si>
  <si>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</si>
  <si>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</si>
  <si>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</si>
  <si>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</si>
  <si>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</si>
  <si>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</si>
  <si>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</si>
  <si>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</si>
  <si>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</si>
  <si>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</si>
  <si>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</si>
  <si>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</si>
  <si>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</si>
  <si>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</si>
  <si>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</si>
  <si>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</si>
  <si>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</si>
  <si>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</si>
  <si>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</si>
  <si>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</si>
  <si>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</si>
  <si>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</si>
  <si>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</si>
  <si>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</si>
  <si>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</si>
  <si>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</si>
  <si>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</si>
  <si>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</si>
  <si>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</si>
  <si>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</si>
  <si>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</si>
  <si>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</si>
  <si>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</si>
  <si>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</si>
  <si>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</si>
  <si>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</si>
  <si>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</si>
  <si>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</si>
  <si>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</si>
  <si>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STM32F407V-Mini</t>
  </si>
  <si>
    <t>Kinetis</t>
  </si>
  <si>
    <t>Bosch-M7.9.7</t>
  </si>
  <si>
    <t>Ignition 2</t>
  </si>
  <si>
    <t>Ignition 2-3 or 3</t>
  </si>
  <si>
    <t>power ground</t>
  </si>
  <si>
    <t>Ignition 4</t>
  </si>
  <si>
    <t>Ignition 1-4 or 1</t>
  </si>
  <si>
    <t>Injector Valve 4 (Cyl 2)</t>
  </si>
  <si>
    <t>Injector Valve 2 (Cyl 3)</t>
  </si>
  <si>
    <t>Engine Speed (Tach) Signal</t>
  </si>
  <si>
    <t>Fuel consumption</t>
  </si>
  <si>
    <t>Battery Permanent Supply</t>
  </si>
  <si>
    <t>Ignition Switch KL15</t>
  </si>
  <si>
    <t>Main Relay</t>
  </si>
  <si>
    <t>Engine Speed (Crank sensor +)</t>
  </si>
  <si>
    <t>Throttle Position Sensor (TPS)</t>
  </si>
  <si>
    <t>TMOT, TPS sensor Gnd</t>
  </si>
  <si>
    <t>Lambda Sensor In</t>
  </si>
  <si>
    <t>Knock Sensor (+)</t>
  </si>
  <si>
    <t>Knock Sensor (-)</t>
  </si>
  <si>
    <t>MIL Lamp</t>
  </si>
  <si>
    <t>Fan Diagnostic</t>
  </si>
  <si>
    <t>Reserve (out)</t>
  </si>
  <si>
    <t>Injector Valve 1 (Cyl 1)</t>
  </si>
  <si>
    <t>ECF Relay 2 (High Speed)</t>
  </si>
  <si>
    <t>CheckEngine Lamp (low)</t>
  </si>
  <si>
    <t>5V Supply (MAP Sensor)</t>
  </si>
  <si>
    <t>5V Supply (T.P.S.)</t>
  </si>
  <si>
    <t>Engine Speed (Crank sensor -)</t>
  </si>
  <si>
    <t>MAP sensor Gnd</t>
  </si>
  <si>
    <t>O2-sensor Gnd</t>
  </si>
  <si>
    <t>Manifold pressure</t>
  </si>
  <si>
    <t>Engine Coolant Temp. (CLT)</t>
  </si>
  <si>
    <t>Intake Air Temperature (IAT)</t>
  </si>
  <si>
    <t>Battery Switched Supply</t>
  </si>
  <si>
    <t>Canister Purge Valve (out)</t>
  </si>
  <si>
    <t>Injector Valve 3 (Cyl 4)</t>
  </si>
  <si>
    <t>O2 LSF Heating Output</t>
  </si>
  <si>
    <t>K-Line (Immobiliser)</t>
  </si>
  <si>
    <t>Reserve (fuel level gnd)</t>
  </si>
  <si>
    <t>A/C Kompressor Switch</t>
  </si>
  <si>
    <t>Vehicle speed</t>
  </si>
  <si>
    <t>Stepper A (or D)</t>
  </si>
  <si>
    <t>Stepper D (or C)</t>
  </si>
  <si>
    <t>Stepper C (or B)</t>
  </si>
  <si>
    <t>Stepper B (or A)</t>
  </si>
  <si>
    <t>ECF Relay 1 (Low Speed)</t>
  </si>
  <si>
    <t>AC Relay</t>
  </si>
  <si>
    <t>Fuel Pump Relay</t>
  </si>
  <si>
    <t>K-Line (Tester)</t>
  </si>
  <si>
    <t>Reserve (PWM-alternator)</t>
  </si>
  <si>
    <t>Inertia switch (crash detect)</t>
  </si>
  <si>
    <t>A/C Switch (in)</t>
  </si>
  <si>
    <t>Power Steering (in)</t>
  </si>
  <si>
    <t>Clutch switch (in?)</t>
  </si>
  <si>
    <t>Phase Sensor Input</t>
  </si>
  <si>
    <t>GND</t>
  </si>
  <si>
    <t>OUT12_FAST</t>
  </si>
  <si>
    <t>OUT5</t>
  </si>
  <si>
    <t>x</t>
  </si>
  <si>
    <t>OUT12_LOW</t>
  </si>
  <si>
    <t>IN_trig</t>
  </si>
  <si>
    <t>IN_analog</t>
  </si>
  <si>
    <t>V_REF1</t>
  </si>
  <si>
    <t>V5</t>
  </si>
  <si>
    <t>V_REF2</t>
  </si>
  <si>
    <t>V12</t>
  </si>
  <si>
    <t>STEPPER_A</t>
  </si>
  <si>
    <t>STEPPER_D</t>
  </si>
  <si>
    <t>STEPPER_C</t>
  </si>
  <si>
    <t>STEPPER_B</t>
  </si>
  <si>
    <t>K-LINE</t>
  </si>
  <si>
    <t>HOT Lamp / Starter Relay 2</t>
  </si>
  <si>
    <t>comments</t>
  </si>
  <si>
    <t>direct-hispeed</t>
  </si>
  <si>
    <t>direct-5V, res for IGN5</t>
  </si>
  <si>
    <t>direct-5V, res for IGN6</t>
  </si>
  <si>
    <t>fast-power-out, res for Inj5</t>
  </si>
  <si>
    <t>fast-power-out, res for Inj6</t>
  </si>
  <si>
    <t>Reserved (fuel level)</t>
  </si>
  <si>
    <t>Reserved (LSF Heating Out)</t>
  </si>
  <si>
    <t>Reserved (PWM-Fuel level)</t>
  </si>
  <si>
    <t>OEM function</t>
  </si>
  <si>
    <t>not used</t>
  </si>
  <si>
    <t>fast-power-out (8110)</t>
  </si>
  <si>
    <t>0 (direct)</t>
  </si>
  <si>
    <t>1 (direct)</t>
  </si>
  <si>
    <t>2 (direct)</t>
  </si>
  <si>
    <t>3 (direct)</t>
  </si>
  <si>
    <t>4 (direct)</t>
  </si>
  <si>
    <t>5 (direct)</t>
  </si>
  <si>
    <t>3_17</t>
  </si>
  <si>
    <t>CTX2/SCK2</t>
  </si>
  <si>
    <t>*SPI2</t>
  </si>
  <si>
    <t>From/To STM32:</t>
  </si>
  <si>
    <t>From/To Kinetis:</t>
  </si>
  <si>
    <t>- 1 OSC_IN</t>
  </si>
  <si>
    <t>SPI1_SIN</t>
  </si>
  <si>
    <t>SPI1_SCK</t>
  </si>
  <si>
    <t>SPI1_CS</t>
  </si>
  <si>
    <t>SPI0_CS</t>
  </si>
  <si>
    <t>SPI0_SOUT</t>
  </si>
  <si>
    <t>SPI0_SIN</t>
  </si>
  <si>
    <t>SPI0_SCK</t>
  </si>
  <si>
    <t>Bootcfg0</t>
  </si>
  <si>
    <t>VREFL/VSS</t>
  </si>
  <si>
    <t>VDD</t>
  </si>
  <si>
    <t>VDDA</t>
  </si>
  <si>
    <t>VREFH</t>
  </si>
  <si>
    <t>EXTAL</t>
  </si>
  <si>
    <t>D16</t>
  </si>
  <si>
    <t>CMP2_0</t>
  </si>
  <si>
    <t>CMP2_1</t>
  </si>
  <si>
    <t>CMP2_2</t>
  </si>
  <si>
    <t>CMP0_3</t>
  </si>
  <si>
    <t>CMP1_3/ADC0_9</t>
  </si>
  <si>
    <t>CMP1_4/ADC0_8</t>
  </si>
  <si>
    <t>C17</t>
  </si>
  <si>
    <t>ADC0_15</t>
  </si>
  <si>
    <t>C16</t>
  </si>
  <si>
    <t>ADC0_14</t>
  </si>
  <si>
    <t>CMP2_4/ADC0_13</t>
  </si>
  <si>
    <t>CMP2_5/ADC0_12</t>
  </si>
  <si>
    <t>ADC2_15</t>
  </si>
  <si>
    <t>ADC2_14</t>
  </si>
  <si>
    <t>CMP1_1/ADC0_3</t>
  </si>
  <si>
    <t>CMP2_6/ADC2_2</t>
  </si>
  <si>
    <t>VSS</t>
  </si>
  <si>
    <t>ADC1_8</t>
  </si>
  <si>
    <t>ADC1_7</t>
  </si>
  <si>
    <t>CMP1_6/ADC1_6</t>
  </si>
  <si>
    <t>ADC1_3/FXIO_5</t>
  </si>
  <si>
    <t>SPI1_SOUT/FXIO_4</t>
  </si>
  <si>
    <t>SPI1</t>
  </si>
  <si>
    <t>ADC1_1</t>
  </si>
  <si>
    <t>ADC1_0</t>
  </si>
  <si>
    <t>CMP0_6/ADC1_11</t>
  </si>
  <si>
    <t>ADC1_10</t>
  </si>
  <si>
    <t>ADC2_4</t>
  </si>
  <si>
    <t>ADC2_5</t>
  </si>
  <si>
    <t>FXIO_1</t>
  </si>
  <si>
    <t>FXIO_0</t>
  </si>
  <si>
    <t>ADC2_6</t>
  </si>
  <si>
    <t>ADC2_7</t>
  </si>
  <si>
    <t>Reset_b</t>
  </si>
  <si>
    <t>FXIO_3</t>
  </si>
  <si>
    <t>FXIO_2</t>
  </si>
  <si>
    <t>FXIO_4</t>
  </si>
  <si>
    <t>FXIO_5</t>
  </si>
  <si>
    <t>FXIO_7</t>
  </si>
  <si>
    <t>FXIO_6</t>
  </si>
  <si>
    <t>- 6 FXIOs (ignition)</t>
  </si>
  <si>
    <t>SPI0</t>
  </si>
  <si>
    <t>FXIO_3/CMP0_1/ADC0_1</t>
  </si>
  <si>
    <t>FXIO_2/CMP0_0/ADC0_0</t>
  </si>
  <si>
    <t>FXIO_5/ADC2_13</t>
  </si>
  <si>
    <t>FXIO_4/ADC2_12</t>
  </si>
  <si>
    <t>FXIO_7/CAN0_TX</t>
  </si>
  <si>
    <t>FXIO_6/CAN0_RX</t>
  </si>
  <si>
    <t>IN_TRIG2</t>
  </si>
  <si>
    <t>IN_TRIG3</t>
  </si>
  <si>
    <t>IN</t>
  </si>
  <si>
    <t>IN_TRIG0*</t>
  </si>
  <si>
    <t>*CMP0&amp;ADC1 - for the knock trigger 1</t>
  </si>
  <si>
    <t>*CMP2&amp;ADC2 - used ONLY for the main VR trigger 0</t>
  </si>
  <si>
    <t>IN_TRIG1*</t>
  </si>
  <si>
    <t>IN_TRIG4</t>
  </si>
  <si>
    <t>IN_TRIG5</t>
  </si>
  <si>
    <t>*CMP1 - has 4 inputs for ion sense (trig2-5)</t>
  </si>
  <si>
    <t>*and 14 generic analog/digital inputs</t>
  </si>
  <si>
    <t>From/To ECU Connector:</t>
  </si>
  <si>
    <t>- 6 injector outs (to 8110)</t>
  </si>
  <si>
    <t>- 12 low-side outs (to TLEs)</t>
  </si>
  <si>
    <t>- 4 HV/LL Ignition outs (to Ign.trans)</t>
  </si>
  <si>
    <t>- 2 logic-level Ignition outs (to Kinetis)</t>
  </si>
  <si>
    <t>trg</t>
  </si>
  <si>
    <t>inp</t>
  </si>
  <si>
    <t>out</t>
  </si>
  <si>
    <t>TLE</t>
  </si>
  <si>
    <t>* needs voltage divider</t>
  </si>
  <si>
    <t>MAP1</t>
  </si>
  <si>
    <t>MAP2</t>
  </si>
  <si>
    <t>MAP3</t>
  </si>
  <si>
    <t>MAP4</t>
  </si>
  <si>
    <t>ION1</t>
  </si>
  <si>
    <t>ION2</t>
  </si>
  <si>
    <t>ION3</t>
  </si>
  <si>
    <t>ION4</t>
  </si>
  <si>
    <t>0*</t>
  </si>
  <si>
    <t>* some inputs need pull-ups/downs</t>
  </si>
  <si>
    <t>* SPI1 - Kinetis</t>
  </si>
  <si>
    <t>* SPI2 - TLEs</t>
  </si>
  <si>
    <t>* SPI3 - MMC</t>
  </si>
  <si>
    <t>Max GPIO pins available:</t>
  </si>
  <si>
    <t>CAN_L</t>
  </si>
  <si>
    <t>CAN_H</t>
  </si>
  <si>
    <t>to the CAN module</t>
  </si>
  <si>
    <t>to the DRV8825 module</t>
  </si>
  <si>
    <t>to the K-line transceiver</t>
  </si>
  <si>
    <t xml:space="preserve"> = 31</t>
  </si>
  <si>
    <t>OSC_IN</t>
  </si>
  <si>
    <t>- 4 stepper outs</t>
  </si>
  <si>
    <t>IN_VIGN</t>
  </si>
  <si>
    <t>- 2 VREF outputs</t>
  </si>
  <si>
    <t>- 2 +5V voltage</t>
  </si>
  <si>
    <t>OUT_IGN3</t>
  </si>
  <si>
    <t>OUT_IGN2</t>
  </si>
  <si>
    <t>OUT_IGN4</t>
  </si>
  <si>
    <t>OUT_IGN1</t>
  </si>
  <si>
    <t>GND_IGN</t>
  </si>
  <si>
    <t>- 3 +12V voltage</t>
  </si>
  <si>
    <t>- 2 CAN pins</t>
  </si>
  <si>
    <t>- 1 K-Line pin</t>
  </si>
  <si>
    <t>- 8 GND pins</t>
  </si>
  <si>
    <t>IN_digital</t>
  </si>
  <si>
    <t>Three types of inputs:</t>
  </si>
  <si>
    <t>analog signal detection (comparator) &amp; processing</t>
  </si>
  <si>
    <t>ADC input</t>
  </si>
  <si>
    <t>NMI-input</t>
  </si>
  <si>
    <t>- 4 SPI1-Master (To Kinetis)</t>
  </si>
  <si>
    <t>- 10 analog inputs</t>
  </si>
  <si>
    <t>- 1 voltage sensor input</t>
  </si>
  <si>
    <t>- 3 digital inputs</t>
  </si>
  <si>
    <t>Max pins available:</t>
  </si>
  <si>
    <t>OSC_OUT</t>
  </si>
  <si>
    <t>XTAL</t>
  </si>
  <si>
    <t>TIM9_CH1</t>
  </si>
  <si>
    <t>OSC32_IN</t>
  </si>
  <si>
    <t>OSC32_OUT</t>
  </si>
  <si>
    <t>- 1 OSC_OUT (to Kinetis)</t>
  </si>
  <si>
    <t>*ADC0,ADC1 - general use</t>
  </si>
  <si>
    <t>- 14 Analog/Digital Inputs</t>
  </si>
  <si>
    <t>- 6 Trigger/Analog-Detector Inputs</t>
  </si>
  <si>
    <t>- 6 trigger/analog-detector inputs</t>
  </si>
  <si>
    <t>Max GPIO pins available (2 headers):</t>
  </si>
  <si>
    <t>USART2</t>
  </si>
  <si>
    <t>UTX3/SCK2</t>
  </si>
  <si>
    <t>SPI1/LED</t>
  </si>
  <si>
    <t>- 2 GPIOs (to Kinetis and DRV8825)</t>
  </si>
  <si>
    <t>- 8 GPIO-in (from Kinetis, trigger inputs)</t>
  </si>
  <si>
    <t>- 6 GPIO-out (to Kinetis, ignition)</t>
  </si>
  <si>
    <t>- 1 GPIO-out (to Kinetis, reset)</t>
  </si>
  <si>
    <t>- 6 GPIOs (to TLEs, inj. direct outs)</t>
  </si>
  <si>
    <t>- 1 reserved MIL pin</t>
  </si>
  <si>
    <t>- 2 digital 5V outputs</t>
  </si>
  <si>
    <t>- 6 GPIO-inputs (From STM, ignition)</t>
  </si>
  <si>
    <t>- 8 GPIO-outs (to STM, trigger outs)</t>
  </si>
  <si>
    <t>- 2 GPIO-outs (to STM and DRV8825)</t>
  </si>
  <si>
    <t>* SPI2</t>
  </si>
  <si>
    <t>*CAN2</t>
  </si>
  <si>
    <t>- 2 CAN2 (to CAN)</t>
  </si>
  <si>
    <t>- 2 USART2 (to Kinetis and K-line)</t>
  </si>
  <si>
    <t>ADC0_4/UART0_RX</t>
  </si>
  <si>
    <t>ADC0_5/UART0_TX</t>
  </si>
  <si>
    <t>ADC1_4/UART1_RX</t>
  </si>
  <si>
    <t>ADC1_5/UART1_TX</t>
  </si>
  <si>
    <t>CMP0_4/ADC0_11/CAN0_TX</t>
  </si>
  <si>
    <t>CMP0_5/ADC0_10/CAN0_RX</t>
  </si>
  <si>
    <t>UART1</t>
  </si>
  <si>
    <t>- 2 USART1 (to STM and K-Line)</t>
  </si>
  <si>
    <t>- 4 SPI2-Master (To TLEs and Kinetis)</t>
  </si>
  <si>
    <t>- 2 FXIOs (digital 5V outputs)</t>
  </si>
  <si>
    <t>1_07</t>
  </si>
  <si>
    <t>1_08</t>
  </si>
  <si>
    <t>1_09</t>
  </si>
  <si>
    <t>1_01</t>
  </si>
  <si>
    <t>1_02</t>
  </si>
  <si>
    <t>1_03</t>
  </si>
  <si>
    <t>1_04</t>
  </si>
  <si>
    <t>1_05</t>
  </si>
  <si>
    <t>1_06</t>
  </si>
  <si>
    <t>VBAT</t>
  </si>
  <si>
    <t>+3.3V</t>
  </si>
  <si>
    <t>5VIN</t>
  </si>
  <si>
    <t>STM32 Pins count:</t>
  </si>
  <si>
    <t>Kinetis Pins count:</t>
  </si>
  <si>
    <t>ECU Connector Pins count:</t>
  </si>
  <si>
    <t>OUT_STM</t>
  </si>
  <si>
    <t>IN_STM_Reset</t>
  </si>
  <si>
    <t>OUT_DRV88</t>
  </si>
  <si>
    <t>OUT_TLE7*</t>
  </si>
  <si>
    <t>SPI2_CS</t>
  </si>
  <si>
    <t>OUT_TLE</t>
  </si>
  <si>
    <t>OUT_K</t>
  </si>
  <si>
    <t>OUT_K_DRV</t>
  </si>
  <si>
    <t>OUT_K_Reset</t>
  </si>
  <si>
    <t>IN_STM</t>
  </si>
  <si>
    <t>IN_K</t>
  </si>
  <si>
    <t>- 1 RESET pin (from STM)</t>
  </si>
  <si>
    <t>- 2 GPIOs (from STM,to TLE7* direct outs)</t>
  </si>
  <si>
    <t>OUT_TLE7</t>
  </si>
  <si>
    <t>IN_K &lt;--&gt; OUT_STM</t>
  </si>
  <si>
    <t>OUT_K &lt;--&gt; IN_STM</t>
  </si>
  <si>
    <t>- 2 GPIO-out (to Kinetis, to TLE7*)</t>
  </si>
  <si>
    <t>- 4 SPI0-Slave (From STM)</t>
  </si>
  <si>
    <t>- 4 SPI1-Master (To TLEs)</t>
  </si>
  <si>
    <t>* Kinetis-SPI1 is in Master-mode, used only if STM is absent</t>
  </si>
  <si>
    <t>GPIO</t>
  </si>
  <si>
    <t>GPIO/URX3</t>
  </si>
  <si>
    <t>GPIO/MOSI2</t>
  </si>
  <si>
    <t>GNDA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</si>
</sst>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i/>
      <sz val="11"/>
      <color theme="0" tint="-0.499984740745262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 applyBorder="1"/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3" fillId="2" borderId="1" xfId="0" applyFont="1" applyFill="1" applyBorder="1"/>
    <xf numFmtId="0" fontId="0" fillId="3" borderId="1" xfId="0" applyFill="1" applyBorder="1"/>
    <xf numFmtId="0" fontId="5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/>
    <xf numFmtId="0" fontId="0" fillId="2" borderId="1" xfId="0" applyFont="1" applyFill="1" applyBorder="1"/>
    <xf numFmtId="0" fontId="2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Fill="1"/>
    <xf numFmtId="0" fontId="0" fillId="0" borderId="1" xfId="0" applyFill="1" applyBorder="1"/>
    <xf numFmtId="49" fontId="0" fillId="0" borderId="0" xfId="0" applyNumberFormat="1"/>
    <xf numFmtId="0" fontId="6" fillId="4" borderId="1" xfId="0" applyFont="1" applyFill="1" applyBorder="1"/>
    <xf numFmtId="0" fontId="6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/>
    <xf numFmtId="0" fontId="2" fillId="0" borderId="1" xfId="0" applyFont="1" applyBorder="1"/>
    <xf numFmtId="0" fontId="7" fillId="0" borderId="1" xfId="0" applyFont="1" applyFill="1" applyBorder="1"/>
    <xf numFmtId="0" fontId="6" fillId="0" borderId="1" xfId="0" applyFont="1" applyFill="1" applyBorder="1"/>
    <xf numFmtId="0" fontId="0" fillId="0" borderId="1" xfId="0" applyFont="1" applyFill="1" applyBorder="1"/>
    <xf numFmtId="0" fontId="0" fillId="0" borderId="0" xfId="0" applyFont="1" applyFill="1" applyBorder="1" applyAlignment="1">
      <alignment horizontal="left"/>
    </xf>
    <xf numFmtId="0" fontId="0" fillId="4" borderId="1" xfId="0" applyFill="1" applyBorder="1"/>
    <xf numFmtId="0" fontId="5" fillId="5" borderId="1" xfId="0" applyFont="1" applyFill="1" applyBorder="1"/>
    <xf numFmtId="0" fontId="9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0" fillId="5" borderId="1" xfId="0" applyFill="1" applyBorder="1"/>
    <xf numFmtId="0" fontId="1" fillId="5" borderId="1" xfId="0" applyFont="1" applyFill="1" applyBorder="1"/>
    <xf numFmtId="0" fontId="10" fillId="5" borderId="1" xfId="0" applyFont="1" applyFill="1" applyBorder="1"/>
    <xf numFmtId="49" fontId="0" fillId="0" borderId="1" xfId="0" applyNumberFormat="1" applyBorder="1"/>
    <xf numFmtId="0" fontId="8" fillId="0" borderId="1" xfId="0" applyNumberFormat="1" applyFont="1" applyBorder="1"/>
    <xf numFmtId="0" fontId="2" fillId="0" borderId="1" xfId="0" applyNumberFormat="1" applyFont="1" applyBorder="1" applyAlignment="1">
      <alignment horizontal="right"/>
    </xf>
    <xf numFmtId="49" fontId="0" fillId="0" borderId="5" xfId="0" applyNumberFormat="1" applyBorder="1"/>
    <xf numFmtId="49" fontId="0" fillId="0" borderId="6" xfId="0" applyNumberFormat="1" applyBorder="1"/>
    <xf numFmtId="49" fontId="3" fillId="0" borderId="5" xfId="0" applyNumberFormat="1" applyFont="1" applyBorder="1"/>
    <xf numFmtId="49" fontId="2" fillId="0" borderId="1" xfId="0" applyNumberFormat="1" applyFont="1" applyBorder="1"/>
    <xf numFmtId="1" fontId="2" fillId="0" borderId="1" xfId="0" applyNumberFormat="1" applyFont="1" applyBorder="1" applyAlignment="1">
      <alignment horizontal="right"/>
    </xf>
    <xf numFmtId="0" fontId="2" fillId="5" borderId="1" xfId="0" applyFont="1" applyFill="1" applyBorder="1" applyAlignment="1">
      <alignment horizontal="center"/>
    </xf>
    <xf numFmtId="0" fontId="6" fillId="5" borderId="1" xfId="0" applyFont="1" applyFill="1" applyBorder="1"/>
    <xf numFmtId="49" fontId="0" fillId="0" borderId="0" xfId="0" applyNumberFormat="1" applyBorder="1"/>
    <xf numFmtId="0" fontId="7" fillId="5" borderId="1" xfId="0" applyFont="1" applyFill="1" applyBorder="1"/>
    <xf numFmtId="0" fontId="0" fillId="5" borderId="1" xfId="0" applyFont="1" applyFill="1" applyBorder="1" applyAlignment="1">
      <alignment horizontal="left"/>
    </xf>
    <xf numFmtId="49" fontId="0" fillId="5" borderId="1" xfId="0" applyNumberFormat="1" applyFont="1" applyFill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10</xdr:col>
          <xdr:colOff>561975</xdr:colOff>
          <xdr:row>34</xdr:row>
          <xdr:rowOff>171450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zoomScale="84" zoomScaleNormal="84" workbookViewId="0">
      <selection activeCell="D11" sqref="D11"/>
    </sheetView>
  </sheetViews>
  <sheetFormatPr defaultRowHeight="15" x14ac:dyDescent="0.25"/>
  <cols>
    <col min="1" max="1" width="2.140625" style="18" customWidth="1"/>
    <col min="2" max="2" width="37.7109375" style="18" customWidth="1"/>
    <col min="3" max="3" width="2.140625" style="18" customWidth="1"/>
    <col min="4" max="4" width="39.5703125" style="18" customWidth="1"/>
    <col min="5" max="5" width="3.28515625" style="18" customWidth="1"/>
    <col min="6" max="6" width="43" style="18" customWidth="1"/>
    <col min="7" max="16384" width="9.140625" style="18"/>
  </cols>
  <sheetData>
    <row r="2" spans="2:6" x14ac:dyDescent="0.25">
      <c r="B2" s="41" t="s">
        <v>293</v>
      </c>
      <c r="D2" s="41" t="s">
        <v>294</v>
      </c>
      <c r="F2" s="41" t="s">
        <v>369</v>
      </c>
    </row>
    <row r="3" spans="2:6" x14ac:dyDescent="0.25">
      <c r="B3" s="38" t="s">
        <v>418</v>
      </c>
      <c r="D3" s="38" t="s">
        <v>493</v>
      </c>
      <c r="F3" s="38" t="s">
        <v>372</v>
      </c>
    </row>
    <row r="4" spans="2:6" x14ac:dyDescent="0.25">
      <c r="B4" s="38" t="s">
        <v>428</v>
      </c>
      <c r="D4" s="38" t="s">
        <v>295</v>
      </c>
      <c r="F4" s="38" t="s">
        <v>373</v>
      </c>
    </row>
    <row r="5" spans="2:6" x14ac:dyDescent="0.25">
      <c r="B5" s="38" t="s">
        <v>438</v>
      </c>
      <c r="D5" s="38" t="s">
        <v>445</v>
      </c>
      <c r="F5" s="38" t="s">
        <v>370</v>
      </c>
    </row>
    <row r="6" spans="2:6" x14ac:dyDescent="0.25">
      <c r="B6" s="38" t="s">
        <v>439</v>
      </c>
      <c r="D6" s="38" t="s">
        <v>444</v>
      </c>
      <c r="F6" s="38" t="s">
        <v>371</v>
      </c>
    </row>
    <row r="7" spans="2:6" x14ac:dyDescent="0.25">
      <c r="B7" s="38" t="s">
        <v>440</v>
      </c>
      <c r="D7" s="38" t="s">
        <v>487</v>
      </c>
      <c r="F7" s="38" t="s">
        <v>419</v>
      </c>
    </row>
    <row r="8" spans="2:6" x14ac:dyDescent="0.25">
      <c r="B8" s="38" t="s">
        <v>492</v>
      </c>
      <c r="D8" s="38" t="s">
        <v>446</v>
      </c>
      <c r="F8" s="38" t="s">
        <v>420</v>
      </c>
    </row>
    <row r="9" spans="2:6" x14ac:dyDescent="0.25">
      <c r="B9" s="38" t="s">
        <v>437</v>
      </c>
      <c r="D9" s="38" t="s">
        <v>458</v>
      </c>
      <c r="F9" s="38" t="s">
        <v>421</v>
      </c>
    </row>
    <row r="10" spans="2:6" x14ac:dyDescent="0.25">
      <c r="B10" s="38" t="s">
        <v>450</v>
      </c>
      <c r="D10" s="38" t="s">
        <v>494</v>
      </c>
      <c r="F10" s="38" t="s">
        <v>432</v>
      </c>
    </row>
    <row r="11" spans="2:6" x14ac:dyDescent="0.25">
      <c r="B11" s="38" t="s">
        <v>459</v>
      </c>
      <c r="D11" s="40" t="s">
        <v>488</v>
      </c>
      <c r="F11" s="38" t="s">
        <v>400</v>
      </c>
    </row>
    <row r="12" spans="2:6" x14ac:dyDescent="0.25">
      <c r="B12" s="38" t="s">
        <v>449</v>
      </c>
      <c r="D12" s="38" t="s">
        <v>350</v>
      </c>
      <c r="F12" s="38" t="s">
        <v>443</v>
      </c>
    </row>
    <row r="13" spans="2:6" x14ac:dyDescent="0.25">
      <c r="B13" s="39" t="s">
        <v>441</v>
      </c>
      <c r="D13" s="38" t="s">
        <v>460</v>
      </c>
      <c r="F13" s="38" t="s">
        <v>410</v>
      </c>
    </row>
    <row r="14" spans="2:6" x14ac:dyDescent="0.25">
      <c r="D14" s="38" t="s">
        <v>431</v>
      </c>
      <c r="F14" s="38" t="s">
        <v>411</v>
      </c>
    </row>
    <row r="15" spans="2:6" x14ac:dyDescent="0.25">
      <c r="D15" s="39" t="s">
        <v>430</v>
      </c>
      <c r="F15" s="38" t="s">
        <v>402</v>
      </c>
    </row>
    <row r="16" spans="2:6" x14ac:dyDescent="0.25">
      <c r="F16" s="38" t="s">
        <v>403</v>
      </c>
    </row>
    <row r="17" spans="2:6" x14ac:dyDescent="0.25">
      <c r="F17" s="38" t="s">
        <v>409</v>
      </c>
    </row>
    <row r="18" spans="2:6" x14ac:dyDescent="0.25">
      <c r="F18" s="38" t="s">
        <v>412</v>
      </c>
    </row>
    <row r="19" spans="2:6" x14ac:dyDescent="0.25">
      <c r="F19" s="39" t="s">
        <v>442</v>
      </c>
    </row>
    <row r="21" spans="2:6" x14ac:dyDescent="0.25">
      <c r="C21" s="45"/>
      <c r="E21" s="45"/>
    </row>
    <row r="22" spans="2:6" x14ac:dyDescent="0.25">
      <c r="B22" s="35" t="s">
        <v>473</v>
      </c>
      <c r="C22" s="45"/>
      <c r="D22" s="35" t="s">
        <v>474</v>
      </c>
      <c r="E22" s="45"/>
      <c r="F22" s="35" t="s">
        <v>475</v>
      </c>
    </row>
    <row r="23" spans="2:6" x14ac:dyDescent="0.25">
      <c r="B23" s="36">
        <f t="array" ref="B23">SUM(LEFT(RIGHT(B3:B13, LEN(B3:B13)-FIND(" ",B3:B13)),FIND(" ",B3:B13))+0)</f>
        <v>38</v>
      </c>
      <c r="C23" s="45"/>
      <c r="D23" s="36">
        <f t="array" ref="D23">SUM(LEFT(RIGHT(D3:D15, LEN(D3:D15)-FIND(" ",D3:D15)),FIND(" ",D3:D15))+0)</f>
        <v>58</v>
      </c>
      <c r="E23" s="45"/>
      <c r="F23" s="36">
        <f t="array" ref="F23">SUM(LEFT(RIGHT(F3:F19, LEN(F3:F19)-FIND(" ",F3:F19)),FIND(" ",F3:F19))+0)</f>
        <v>69</v>
      </c>
    </row>
    <row r="24" spans="2:6" x14ac:dyDescent="0.25">
      <c r="B24" s="35" t="s">
        <v>433</v>
      </c>
      <c r="C24" s="45"/>
      <c r="D24" s="35" t="s">
        <v>392</v>
      </c>
      <c r="E24" s="45"/>
      <c r="F24" s="35" t="s">
        <v>422</v>
      </c>
    </row>
    <row r="25" spans="2:6" x14ac:dyDescent="0.25">
      <c r="B25" s="37">
        <v>44</v>
      </c>
      <c r="D25" s="42">
        <v>58</v>
      </c>
      <c r="F25" s="37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93"/>
  <sheetViews>
    <sheetView tabSelected="1" topLeftCell="A51" zoomScale="77" zoomScaleNormal="77" workbookViewId="0">
      <selection activeCell="N83" sqref="N83"/>
    </sheetView>
  </sheetViews>
  <sheetFormatPr defaultRowHeight="15" x14ac:dyDescent="0.25"/>
  <cols>
    <col min="1" max="1" width="6.140625" customWidth="1"/>
    <col min="2" max="2" width="9.42578125" customWidth="1"/>
    <col min="3" max="3" width="15.7109375" customWidth="1"/>
    <col min="4" max="4" width="12.5703125" customWidth="1"/>
    <col min="5" max="5" width="4.85546875" customWidth="1"/>
    <col min="6" max="6" width="2.85546875" customWidth="1"/>
    <col min="7" max="7" width="6.42578125" customWidth="1"/>
    <col min="8" max="8" width="9.7109375" customWidth="1"/>
    <col min="9" max="9" width="26.42578125" customWidth="1"/>
    <col min="10" max="10" width="12.85546875" customWidth="1"/>
    <col min="11" max="11" width="5.140625" customWidth="1"/>
    <col min="12" max="12" width="3.28515625" customWidth="1"/>
    <col min="13" max="13" width="5.5703125" customWidth="1"/>
    <col min="14" max="14" width="29.140625" customWidth="1"/>
    <col min="15" max="15" width="16.42578125" customWidth="1"/>
    <col min="16" max="16" width="26.140625" customWidth="1"/>
    <col min="17" max="18" width="3.28515625" style="16" customWidth="1"/>
    <col min="19" max="20" width="4.28515625" customWidth="1"/>
  </cols>
  <sheetData>
    <row r="2" spans="1:22" x14ac:dyDescent="0.25">
      <c r="A2" s="51" t="s">
        <v>198</v>
      </c>
      <c r="B2" s="51"/>
      <c r="C2" s="51"/>
      <c r="D2" s="51"/>
      <c r="G2" s="51" t="s">
        <v>199</v>
      </c>
      <c r="H2" s="51"/>
      <c r="I2" s="51"/>
      <c r="J2" s="51"/>
      <c r="M2" s="51" t="s">
        <v>200</v>
      </c>
      <c r="N2" s="51"/>
      <c r="O2" s="51"/>
      <c r="P2" s="51"/>
      <c r="Q2" s="21"/>
      <c r="R2" s="52" t="s">
        <v>199</v>
      </c>
      <c r="S2" s="53"/>
      <c r="T2" s="54"/>
      <c r="U2" s="49" t="s">
        <v>377</v>
      </c>
      <c r="V2" s="50"/>
    </row>
    <row r="3" spans="1:22" x14ac:dyDescent="0.25">
      <c r="A3" s="9" t="s">
        <v>116</v>
      </c>
      <c r="B3" s="3" t="s">
        <v>117</v>
      </c>
      <c r="C3" s="9" t="s">
        <v>0</v>
      </c>
      <c r="D3" s="9" t="s">
        <v>29</v>
      </c>
      <c r="G3" s="9" t="s">
        <v>116</v>
      </c>
      <c r="H3" s="3" t="s">
        <v>117</v>
      </c>
      <c r="I3" s="10" t="s">
        <v>0</v>
      </c>
      <c r="J3" s="10" t="s">
        <v>29</v>
      </c>
      <c r="M3" s="10" t="s">
        <v>116</v>
      </c>
      <c r="N3" s="10" t="s">
        <v>281</v>
      </c>
      <c r="O3" s="10" t="s">
        <v>29</v>
      </c>
      <c r="P3" s="10" t="s">
        <v>272</v>
      </c>
      <c r="Q3" s="22"/>
      <c r="R3" s="22" t="s">
        <v>374</v>
      </c>
      <c r="S3" s="23" t="s">
        <v>375</v>
      </c>
      <c r="T3" s="23" t="s">
        <v>376</v>
      </c>
      <c r="U3" s="23">
        <v>8110</v>
      </c>
      <c r="V3" s="23">
        <v>75602</v>
      </c>
    </row>
    <row r="4" spans="1:22" x14ac:dyDescent="0.25">
      <c r="A4" s="47" t="s">
        <v>464</v>
      </c>
      <c r="B4" s="43"/>
      <c r="C4" s="47" t="s">
        <v>255</v>
      </c>
      <c r="D4" s="43"/>
      <c r="G4" s="4">
        <v>1</v>
      </c>
      <c r="H4" s="3" t="s">
        <v>167</v>
      </c>
      <c r="I4" s="7" t="s">
        <v>296</v>
      </c>
      <c r="J4" s="12" t="s">
        <v>332</v>
      </c>
      <c r="M4" s="4">
        <v>1</v>
      </c>
      <c r="N4" s="4" t="s">
        <v>201</v>
      </c>
      <c r="O4" s="12" t="s">
        <v>405</v>
      </c>
      <c r="P4" s="12"/>
      <c r="Q4" s="24"/>
      <c r="R4" s="24"/>
      <c r="S4" s="5"/>
      <c r="T4" s="5">
        <v>0</v>
      </c>
      <c r="U4" s="5"/>
      <c r="V4" s="5"/>
    </row>
    <row r="5" spans="1:22" x14ac:dyDescent="0.25">
      <c r="A5" s="47" t="s">
        <v>465</v>
      </c>
      <c r="B5" s="43"/>
      <c r="C5" s="47" t="s">
        <v>255</v>
      </c>
      <c r="D5" s="43"/>
      <c r="G5" s="4">
        <v>2</v>
      </c>
      <c r="H5" s="3" t="s">
        <v>166</v>
      </c>
      <c r="I5" s="7" t="s">
        <v>297</v>
      </c>
      <c r="J5" s="12" t="s">
        <v>332</v>
      </c>
      <c r="M5" s="4">
        <v>2</v>
      </c>
      <c r="N5" s="4" t="s">
        <v>202</v>
      </c>
      <c r="O5" s="11" t="s">
        <v>404</v>
      </c>
      <c r="P5" s="11"/>
      <c r="Q5" s="25"/>
      <c r="R5" s="25"/>
      <c r="S5" s="5"/>
      <c r="T5" s="5">
        <v>1</v>
      </c>
      <c r="U5" s="5"/>
      <c r="V5" s="5"/>
    </row>
    <row r="6" spans="1:22" x14ac:dyDescent="0.25">
      <c r="A6" s="47" t="s">
        <v>466</v>
      </c>
      <c r="B6" s="43"/>
      <c r="C6" s="47" t="s">
        <v>470</v>
      </c>
      <c r="D6" s="43"/>
      <c r="G6" s="4">
        <v>3</v>
      </c>
      <c r="H6" s="3" t="s">
        <v>193</v>
      </c>
      <c r="I6" s="20" t="s">
        <v>354</v>
      </c>
      <c r="J6" s="11" t="s">
        <v>347</v>
      </c>
      <c r="M6" s="4">
        <v>3</v>
      </c>
      <c r="N6" s="28" t="s">
        <v>203</v>
      </c>
      <c r="O6" s="11" t="s">
        <v>408</v>
      </c>
      <c r="P6" s="11"/>
      <c r="Q6" s="25"/>
      <c r="R6" s="25"/>
      <c r="S6" s="5"/>
      <c r="T6" s="5"/>
      <c r="U6" s="5"/>
      <c r="V6" s="5"/>
    </row>
    <row r="7" spans="1:22" x14ac:dyDescent="0.25">
      <c r="A7" s="47" t="s">
        <v>467</v>
      </c>
      <c r="B7" s="43"/>
      <c r="C7" s="48" t="s">
        <v>471</v>
      </c>
      <c r="D7" s="43"/>
      <c r="G7" s="4">
        <v>4</v>
      </c>
      <c r="H7" s="3" t="s">
        <v>192</v>
      </c>
      <c r="I7" s="20" t="s">
        <v>355</v>
      </c>
      <c r="J7" s="11" t="s">
        <v>346</v>
      </c>
      <c r="M7" s="4">
        <v>4</v>
      </c>
      <c r="N7" s="4" t="s">
        <v>204</v>
      </c>
      <c r="O7" s="11" t="s">
        <v>406</v>
      </c>
      <c r="P7" s="11"/>
      <c r="Q7" s="25"/>
      <c r="R7" s="25"/>
      <c r="S7" s="5"/>
      <c r="T7" s="5">
        <v>2</v>
      </c>
      <c r="U7" s="5"/>
      <c r="V7" s="5"/>
    </row>
    <row r="8" spans="1:22" x14ac:dyDescent="0.25">
      <c r="A8" s="47" t="s">
        <v>468</v>
      </c>
      <c r="B8" s="43"/>
      <c r="C8" s="47" t="s">
        <v>472</v>
      </c>
      <c r="D8" s="43"/>
      <c r="G8" s="4">
        <f>G7+1</f>
        <v>5</v>
      </c>
      <c r="H8" s="3" t="s">
        <v>187</v>
      </c>
      <c r="I8" s="20" t="s">
        <v>356</v>
      </c>
      <c r="J8" s="11" t="s">
        <v>348</v>
      </c>
      <c r="M8" s="4">
        <v>5</v>
      </c>
      <c r="N8" s="4" t="s">
        <v>205</v>
      </c>
      <c r="O8" s="11" t="s">
        <v>407</v>
      </c>
      <c r="P8" s="11"/>
      <c r="Q8" s="25"/>
      <c r="R8" s="25"/>
      <c r="S8" s="5"/>
      <c r="T8" s="5">
        <v>3</v>
      </c>
      <c r="U8" s="5"/>
      <c r="V8" s="5"/>
    </row>
    <row r="9" spans="1:22" x14ac:dyDescent="0.25">
      <c r="A9" s="32" t="s">
        <v>469</v>
      </c>
      <c r="B9" s="43"/>
      <c r="C9" s="32" t="s">
        <v>472</v>
      </c>
      <c r="D9" s="32"/>
      <c r="G9" s="4">
        <f t="shared" ref="G9:G67" si="0">G8+1</f>
        <v>6</v>
      </c>
      <c r="H9" s="3" t="s">
        <v>186</v>
      </c>
      <c r="I9" s="20" t="s">
        <v>357</v>
      </c>
      <c r="J9" s="11" t="s">
        <v>349</v>
      </c>
      <c r="M9" s="4">
        <v>6</v>
      </c>
      <c r="N9" s="4" t="s">
        <v>206</v>
      </c>
      <c r="O9" s="11" t="s">
        <v>256</v>
      </c>
      <c r="P9" s="11" t="s">
        <v>283</v>
      </c>
      <c r="Q9" s="25"/>
      <c r="R9" s="25"/>
      <c r="S9" s="5"/>
      <c r="T9" s="5"/>
      <c r="U9" s="5" t="s">
        <v>284</v>
      </c>
      <c r="V9" s="5"/>
    </row>
    <row r="10" spans="1:22" x14ac:dyDescent="0.25">
      <c r="A10" s="4" t="s">
        <v>461</v>
      </c>
      <c r="B10" s="14" t="s">
        <v>182</v>
      </c>
      <c r="C10" s="4" t="s">
        <v>496</v>
      </c>
      <c r="D10" s="4" t="s">
        <v>486</v>
      </c>
      <c r="G10" s="32">
        <f t="shared" si="0"/>
        <v>7</v>
      </c>
      <c r="H10" s="43" t="s">
        <v>305</v>
      </c>
      <c r="I10" s="44" t="s">
        <v>305</v>
      </c>
      <c r="J10" s="46" t="s">
        <v>305</v>
      </c>
      <c r="M10" s="4">
        <v>7</v>
      </c>
      <c r="N10" s="4" t="s">
        <v>207</v>
      </c>
      <c r="O10" s="12" t="s">
        <v>256</v>
      </c>
      <c r="P10" s="11" t="s">
        <v>283</v>
      </c>
      <c r="Q10" s="25"/>
      <c r="R10" s="25"/>
      <c r="S10" s="5"/>
      <c r="T10" s="5"/>
      <c r="U10" s="5" t="s">
        <v>285</v>
      </c>
      <c r="V10" s="5"/>
    </row>
    <row r="11" spans="1:22" x14ac:dyDescent="0.25">
      <c r="A11" s="4" t="s">
        <v>462</v>
      </c>
      <c r="B11" s="3" t="s">
        <v>183</v>
      </c>
      <c r="C11" s="4" t="s">
        <v>496</v>
      </c>
      <c r="D11" s="4" t="s">
        <v>486</v>
      </c>
      <c r="G11" s="32">
        <f t="shared" si="0"/>
        <v>8</v>
      </c>
      <c r="H11" s="43" t="s">
        <v>306</v>
      </c>
      <c r="I11" s="44" t="s">
        <v>306</v>
      </c>
      <c r="J11" s="46" t="s">
        <v>306</v>
      </c>
      <c r="M11" s="4">
        <v>8</v>
      </c>
      <c r="N11" s="4" t="s">
        <v>208</v>
      </c>
      <c r="O11" s="12" t="s">
        <v>259</v>
      </c>
      <c r="P11" s="11" t="s">
        <v>273</v>
      </c>
      <c r="Q11" s="25"/>
      <c r="R11" s="25"/>
      <c r="S11" s="5"/>
      <c r="T11" s="5"/>
      <c r="U11" s="5"/>
      <c r="V11" s="5" t="s">
        <v>284</v>
      </c>
    </row>
    <row r="12" spans="1:22" x14ac:dyDescent="0.25">
      <c r="A12" s="4" t="s">
        <v>463</v>
      </c>
      <c r="B12" s="3" t="s">
        <v>184</v>
      </c>
      <c r="C12" s="4" t="s">
        <v>496</v>
      </c>
      <c r="D12" s="4" t="s">
        <v>486</v>
      </c>
      <c r="G12" s="32">
        <f t="shared" si="0"/>
        <v>9</v>
      </c>
      <c r="H12" s="43" t="s">
        <v>307</v>
      </c>
      <c r="I12" s="44" t="s">
        <v>307</v>
      </c>
      <c r="J12" s="46" t="s">
        <v>307</v>
      </c>
      <c r="M12" s="4">
        <v>9</v>
      </c>
      <c r="N12" s="4" t="s">
        <v>280</v>
      </c>
      <c r="O12" s="11" t="s">
        <v>257</v>
      </c>
      <c r="P12" s="11" t="s">
        <v>274</v>
      </c>
      <c r="Q12" s="25"/>
      <c r="R12" s="25"/>
      <c r="S12" s="5"/>
      <c r="T12" s="5">
        <v>4</v>
      </c>
      <c r="U12" s="5"/>
      <c r="V12" s="5"/>
    </row>
    <row r="13" spans="1:22" x14ac:dyDescent="0.25">
      <c r="A13" s="4" t="s">
        <v>60</v>
      </c>
      <c r="B13" s="3" t="s">
        <v>185</v>
      </c>
      <c r="C13" s="4" t="s">
        <v>496</v>
      </c>
      <c r="D13" s="4" t="s">
        <v>486</v>
      </c>
      <c r="G13" s="32">
        <f t="shared" si="0"/>
        <v>10</v>
      </c>
      <c r="H13" s="43" t="s">
        <v>304</v>
      </c>
      <c r="I13" s="44" t="s">
        <v>326</v>
      </c>
      <c r="J13" s="44" t="s">
        <v>326</v>
      </c>
      <c r="M13" s="4">
        <v>10</v>
      </c>
      <c r="N13" s="4" t="s">
        <v>209</v>
      </c>
      <c r="O13" s="11" t="s">
        <v>259</v>
      </c>
      <c r="P13" s="11"/>
      <c r="Q13" s="25"/>
      <c r="R13" s="25"/>
      <c r="S13" s="5"/>
      <c r="T13" s="5"/>
      <c r="U13" s="5"/>
      <c r="V13" s="5">
        <v>2</v>
      </c>
    </row>
    <row r="14" spans="1:22" x14ac:dyDescent="0.25">
      <c r="A14" s="4" t="s">
        <v>61</v>
      </c>
      <c r="B14" s="3" t="s">
        <v>186</v>
      </c>
      <c r="C14" s="4" t="s">
        <v>496</v>
      </c>
      <c r="D14" s="4" t="s">
        <v>486</v>
      </c>
      <c r="G14" s="4">
        <f t="shared" si="0"/>
        <v>11</v>
      </c>
      <c r="H14" s="3" t="s">
        <v>141</v>
      </c>
      <c r="I14" s="20" t="s">
        <v>308</v>
      </c>
      <c r="J14" s="11" t="s">
        <v>399</v>
      </c>
      <c r="M14" s="4">
        <v>11</v>
      </c>
      <c r="N14" s="4"/>
      <c r="O14" s="11" t="s">
        <v>257</v>
      </c>
      <c r="P14" s="11" t="s">
        <v>275</v>
      </c>
      <c r="Q14" s="25"/>
      <c r="R14" s="25"/>
      <c r="S14" s="5"/>
      <c r="T14" s="5">
        <v>5</v>
      </c>
      <c r="U14" s="5"/>
      <c r="V14" s="5"/>
    </row>
    <row r="15" spans="1:22" x14ac:dyDescent="0.25">
      <c r="A15" s="4" t="s">
        <v>62</v>
      </c>
      <c r="B15" s="14" t="s">
        <v>187</v>
      </c>
      <c r="C15" s="7" t="s">
        <v>425</v>
      </c>
      <c r="D15" s="4" t="s">
        <v>423</v>
      </c>
      <c r="G15" s="4">
        <f t="shared" si="0"/>
        <v>12</v>
      </c>
      <c r="H15" s="3" t="s">
        <v>140</v>
      </c>
      <c r="I15" s="11" t="s">
        <v>424</v>
      </c>
      <c r="J15" s="11" t="s">
        <v>485</v>
      </c>
      <c r="M15" s="4">
        <v>12</v>
      </c>
      <c r="N15" s="19" t="s">
        <v>210</v>
      </c>
      <c r="O15" s="11" t="s">
        <v>258</v>
      </c>
      <c r="P15" s="11" t="s">
        <v>282</v>
      </c>
      <c r="Q15" s="25"/>
      <c r="R15" s="25"/>
      <c r="S15" s="5"/>
      <c r="T15" s="5"/>
      <c r="U15" s="5"/>
      <c r="V15" s="5"/>
    </row>
    <row r="16" spans="1:22" x14ac:dyDescent="0.25">
      <c r="A16" s="4" t="s">
        <v>63</v>
      </c>
      <c r="B16" s="14" t="s">
        <v>188</v>
      </c>
      <c r="C16" s="4" t="s">
        <v>496</v>
      </c>
      <c r="D16" s="4" t="s">
        <v>486</v>
      </c>
      <c r="G16" s="4">
        <f t="shared" si="0"/>
        <v>13</v>
      </c>
      <c r="H16" s="3" t="s">
        <v>185</v>
      </c>
      <c r="I16" s="11" t="s">
        <v>496</v>
      </c>
      <c r="J16" s="11" t="s">
        <v>485</v>
      </c>
      <c r="M16" s="4">
        <v>13</v>
      </c>
      <c r="N16" s="11" t="s">
        <v>211</v>
      </c>
      <c r="O16" s="11" t="s">
        <v>401</v>
      </c>
      <c r="P16" s="11"/>
      <c r="Q16" s="25"/>
      <c r="R16" s="25"/>
      <c r="S16" s="5" t="s">
        <v>387</v>
      </c>
      <c r="T16" s="5"/>
      <c r="U16" s="5"/>
      <c r="V16" s="5"/>
    </row>
    <row r="17" spans="1:22" x14ac:dyDescent="0.25">
      <c r="A17" s="4" t="s">
        <v>57</v>
      </c>
      <c r="B17" s="3" t="s">
        <v>163</v>
      </c>
      <c r="C17" s="4" t="s">
        <v>496</v>
      </c>
      <c r="D17" s="4" t="s">
        <v>486</v>
      </c>
      <c r="G17" s="4">
        <f t="shared" si="0"/>
        <v>14</v>
      </c>
      <c r="H17" s="3" t="s">
        <v>309</v>
      </c>
      <c r="I17" s="11" t="s">
        <v>310</v>
      </c>
      <c r="J17" s="11" t="s">
        <v>485</v>
      </c>
      <c r="M17" s="4">
        <v>14</v>
      </c>
      <c r="N17" s="11" t="s">
        <v>212</v>
      </c>
      <c r="O17" s="11" t="s">
        <v>259</v>
      </c>
      <c r="P17" s="11"/>
      <c r="Q17" s="25"/>
      <c r="R17" s="25"/>
      <c r="S17" s="5"/>
      <c r="T17" s="5"/>
      <c r="U17" s="5">
        <v>6</v>
      </c>
      <c r="V17" s="5"/>
    </row>
    <row r="18" spans="1:22" x14ac:dyDescent="0.25">
      <c r="A18" s="32" t="s">
        <v>58</v>
      </c>
      <c r="B18" s="43" t="s">
        <v>164</v>
      </c>
      <c r="C18" s="32" t="s">
        <v>426</v>
      </c>
      <c r="D18" s="33" t="s">
        <v>32</v>
      </c>
      <c r="G18" s="4">
        <f t="shared" si="0"/>
        <v>15</v>
      </c>
      <c r="H18" s="3" t="s">
        <v>181</v>
      </c>
      <c r="I18" s="11" t="s">
        <v>311</v>
      </c>
      <c r="J18" s="11" t="s">
        <v>485</v>
      </c>
      <c r="M18" s="4">
        <v>15</v>
      </c>
      <c r="N18" s="11" t="s">
        <v>213</v>
      </c>
      <c r="O18" s="11" t="s">
        <v>260</v>
      </c>
      <c r="P18" s="11"/>
      <c r="Q18" s="25"/>
      <c r="R18" s="25">
        <v>0</v>
      </c>
      <c r="S18" s="5"/>
      <c r="T18" s="5"/>
      <c r="U18" s="5"/>
      <c r="V18" s="5"/>
    </row>
    <row r="19" spans="1:22" x14ac:dyDescent="0.25">
      <c r="A19" s="32" t="s">
        <v>59</v>
      </c>
      <c r="B19" s="43" t="s">
        <v>165</v>
      </c>
      <c r="C19" s="32" t="s">
        <v>427</v>
      </c>
      <c r="D19" s="33" t="s">
        <v>32</v>
      </c>
      <c r="G19" s="4">
        <f t="shared" si="0"/>
        <v>16</v>
      </c>
      <c r="H19" s="3" t="s">
        <v>191</v>
      </c>
      <c r="I19" s="11" t="s">
        <v>312</v>
      </c>
      <c r="J19" s="11" t="s">
        <v>485</v>
      </c>
      <c r="M19" s="4">
        <v>16</v>
      </c>
      <c r="N19" s="11" t="s">
        <v>214</v>
      </c>
      <c r="O19" s="11" t="s">
        <v>261</v>
      </c>
      <c r="P19" s="11"/>
      <c r="Q19" s="25"/>
      <c r="R19" s="25"/>
      <c r="S19" s="5">
        <v>1</v>
      </c>
      <c r="T19" s="5"/>
      <c r="U19" s="5"/>
      <c r="V19" s="5"/>
    </row>
    <row r="20" spans="1:22" x14ac:dyDescent="0.25">
      <c r="A20" s="4" t="s">
        <v>51</v>
      </c>
      <c r="B20" s="14" t="s">
        <v>150</v>
      </c>
      <c r="C20" s="4" t="s">
        <v>496</v>
      </c>
      <c r="D20" s="4" t="s">
        <v>486</v>
      </c>
      <c r="G20" s="4">
        <f t="shared" si="0"/>
        <v>17</v>
      </c>
      <c r="H20" s="3" t="s">
        <v>190</v>
      </c>
      <c r="I20" s="11" t="s">
        <v>313</v>
      </c>
      <c r="J20" s="11" t="s">
        <v>485</v>
      </c>
      <c r="M20" s="4">
        <v>17</v>
      </c>
      <c r="N20" s="19" t="s">
        <v>215</v>
      </c>
      <c r="O20" s="12" t="s">
        <v>499</v>
      </c>
      <c r="P20" s="12"/>
      <c r="Q20" s="24"/>
      <c r="R20" s="24"/>
      <c r="S20" s="5"/>
      <c r="T20" s="5"/>
      <c r="U20" s="5"/>
      <c r="V20" s="5"/>
    </row>
    <row r="21" spans="1:22" x14ac:dyDescent="0.25">
      <c r="A21" s="4" t="s">
        <v>52</v>
      </c>
      <c r="B21" s="14" t="s">
        <v>151</v>
      </c>
      <c r="C21" s="4"/>
      <c r="D21" s="4" t="s">
        <v>480</v>
      </c>
      <c r="G21" s="4">
        <f t="shared" si="0"/>
        <v>18</v>
      </c>
      <c r="H21" s="3" t="s">
        <v>139</v>
      </c>
      <c r="I21" s="20" t="s">
        <v>299</v>
      </c>
      <c r="J21" s="11" t="s">
        <v>351</v>
      </c>
      <c r="M21" s="4">
        <v>18</v>
      </c>
      <c r="N21" s="11" t="s">
        <v>216</v>
      </c>
      <c r="O21" s="11" t="s">
        <v>261</v>
      </c>
      <c r="P21" s="11"/>
      <c r="Q21" s="25"/>
      <c r="R21" s="25"/>
      <c r="S21" s="5">
        <v>2</v>
      </c>
      <c r="T21" s="5"/>
      <c r="U21" s="5"/>
      <c r="V21" s="5"/>
    </row>
    <row r="22" spans="1:22" x14ac:dyDescent="0.25">
      <c r="A22" s="4" t="s">
        <v>53</v>
      </c>
      <c r="B22" s="14" t="s">
        <v>152</v>
      </c>
      <c r="C22" s="7" t="s">
        <v>17</v>
      </c>
      <c r="D22" s="4" t="s">
        <v>292</v>
      </c>
      <c r="G22" s="4">
        <f t="shared" si="0"/>
        <v>19</v>
      </c>
      <c r="H22" s="3" t="s">
        <v>138</v>
      </c>
      <c r="I22" s="20" t="s">
        <v>300</v>
      </c>
      <c r="J22" s="11" t="s">
        <v>351</v>
      </c>
      <c r="M22" s="4">
        <v>19</v>
      </c>
      <c r="N22" s="11" t="s">
        <v>217</v>
      </c>
      <c r="O22" s="11" t="s">
        <v>260</v>
      </c>
      <c r="P22" s="11"/>
      <c r="Q22" s="25"/>
      <c r="R22" s="25">
        <v>1</v>
      </c>
      <c r="S22" s="5"/>
      <c r="T22" s="5"/>
      <c r="U22" s="5"/>
      <c r="V22" s="5"/>
    </row>
    <row r="23" spans="1:22" x14ac:dyDescent="0.25">
      <c r="A23" s="4" t="s">
        <v>54</v>
      </c>
      <c r="B23" s="14" t="s">
        <v>153</v>
      </c>
      <c r="C23" s="7" t="s">
        <v>18</v>
      </c>
      <c r="D23" s="4" t="s">
        <v>292</v>
      </c>
      <c r="G23" s="4">
        <f t="shared" si="0"/>
        <v>20</v>
      </c>
      <c r="H23" s="3" t="s">
        <v>153</v>
      </c>
      <c r="I23" s="20" t="s">
        <v>455</v>
      </c>
      <c r="J23" s="11" t="s">
        <v>360</v>
      </c>
      <c r="M23" s="4">
        <v>20</v>
      </c>
      <c r="N23" s="4" t="s">
        <v>218</v>
      </c>
      <c r="O23" s="12" t="s">
        <v>262</v>
      </c>
      <c r="P23" s="12"/>
      <c r="Q23" s="24"/>
      <c r="R23" s="24"/>
      <c r="S23" s="5"/>
      <c r="T23" s="5"/>
      <c r="U23" s="5"/>
      <c r="V23" s="5"/>
    </row>
    <row r="24" spans="1:22" x14ac:dyDescent="0.25">
      <c r="A24" s="32" t="s">
        <v>40</v>
      </c>
      <c r="B24" s="43" t="s">
        <v>118</v>
      </c>
      <c r="C24" s="32" t="s">
        <v>2</v>
      </c>
      <c r="D24" s="31" t="s">
        <v>37</v>
      </c>
      <c r="G24" s="4">
        <f t="shared" si="0"/>
        <v>21</v>
      </c>
      <c r="H24" s="3" t="s">
        <v>152</v>
      </c>
      <c r="I24" s="20" t="s">
        <v>456</v>
      </c>
      <c r="J24" s="11" t="s">
        <v>360</v>
      </c>
      <c r="M24" s="4">
        <v>21</v>
      </c>
      <c r="N24" s="4"/>
      <c r="O24" s="12" t="s">
        <v>257</v>
      </c>
      <c r="P24" s="12"/>
      <c r="Q24" s="24"/>
      <c r="R24" s="24"/>
      <c r="S24" s="5"/>
      <c r="T24" s="5">
        <v>6</v>
      </c>
      <c r="U24" s="5"/>
      <c r="V24" s="5"/>
    </row>
    <row r="25" spans="1:22" x14ac:dyDescent="0.25">
      <c r="A25" s="4" t="s">
        <v>42</v>
      </c>
      <c r="B25" s="14" t="s">
        <v>120</v>
      </c>
      <c r="C25" s="7" t="s">
        <v>4</v>
      </c>
      <c r="D25" s="4" t="s">
        <v>434</v>
      </c>
      <c r="G25" s="4">
        <f t="shared" si="0"/>
        <v>22</v>
      </c>
      <c r="H25" s="3" t="s">
        <v>173</v>
      </c>
      <c r="I25" s="11" t="s">
        <v>496</v>
      </c>
      <c r="J25" s="12" t="s">
        <v>476</v>
      </c>
      <c r="M25" s="4">
        <v>22</v>
      </c>
      <c r="N25" s="4"/>
      <c r="O25" s="12" t="s">
        <v>257</v>
      </c>
      <c r="P25" s="12"/>
      <c r="Q25" s="24"/>
      <c r="R25" s="24"/>
      <c r="S25" s="5"/>
      <c r="T25" s="5">
        <v>7</v>
      </c>
      <c r="U25" s="5"/>
      <c r="V25" s="5"/>
    </row>
    <row r="26" spans="1:22" x14ac:dyDescent="0.25">
      <c r="A26" s="4" t="s">
        <v>41</v>
      </c>
      <c r="B26" s="14" t="s">
        <v>119</v>
      </c>
      <c r="C26" s="4" t="s">
        <v>3</v>
      </c>
      <c r="D26" s="4"/>
      <c r="G26" s="4">
        <f t="shared" si="0"/>
        <v>23</v>
      </c>
      <c r="H26" s="3" t="s">
        <v>172</v>
      </c>
      <c r="I26" s="11" t="s">
        <v>496</v>
      </c>
      <c r="J26" s="12" t="s">
        <v>476</v>
      </c>
      <c r="M26" s="4">
        <v>23</v>
      </c>
      <c r="N26" s="4" t="s">
        <v>219</v>
      </c>
      <c r="O26" s="11" t="s">
        <v>398</v>
      </c>
      <c r="P26" s="11"/>
      <c r="Q26" s="25"/>
      <c r="R26" s="25"/>
      <c r="S26" s="5"/>
      <c r="T26" s="5"/>
      <c r="U26" s="5"/>
      <c r="V26" s="5"/>
    </row>
    <row r="27" spans="1:22" x14ac:dyDescent="0.25">
      <c r="A27" s="4" t="s">
        <v>43</v>
      </c>
      <c r="B27" s="3" t="s">
        <v>121</v>
      </c>
      <c r="C27" s="7" t="s">
        <v>5</v>
      </c>
      <c r="D27" s="4" t="s">
        <v>434</v>
      </c>
      <c r="G27" s="4">
        <f t="shared" si="0"/>
        <v>24</v>
      </c>
      <c r="H27" s="3" t="s">
        <v>171</v>
      </c>
      <c r="I27" s="11" t="s">
        <v>496</v>
      </c>
      <c r="J27" s="12" t="s">
        <v>476</v>
      </c>
      <c r="M27" s="4">
        <v>24</v>
      </c>
      <c r="N27" s="4" t="s">
        <v>220</v>
      </c>
      <c r="O27" s="12"/>
      <c r="P27" s="12"/>
      <c r="Q27" s="24"/>
      <c r="R27" s="24"/>
      <c r="S27" s="5"/>
      <c r="T27" s="5"/>
      <c r="U27" s="5"/>
      <c r="V27" s="5"/>
    </row>
    <row r="28" spans="1:22" x14ac:dyDescent="0.25">
      <c r="A28" s="4" t="s">
        <v>44</v>
      </c>
      <c r="B28" s="14" t="s">
        <v>122</v>
      </c>
      <c r="C28" s="4"/>
      <c r="D28" s="4" t="s">
        <v>298</v>
      </c>
      <c r="G28" s="4">
        <f t="shared" si="0"/>
        <v>25</v>
      </c>
      <c r="H28" s="3" t="s">
        <v>151</v>
      </c>
      <c r="I28" s="11" t="s">
        <v>314</v>
      </c>
      <c r="J28" s="11" t="s">
        <v>358</v>
      </c>
      <c r="M28" s="4">
        <v>25</v>
      </c>
      <c r="N28" s="4" t="s">
        <v>221</v>
      </c>
      <c r="O28" s="11" t="s">
        <v>256</v>
      </c>
      <c r="P28" s="11" t="s">
        <v>276</v>
      </c>
      <c r="Q28" s="25"/>
      <c r="R28" s="25"/>
      <c r="S28" s="5"/>
      <c r="T28" s="5"/>
      <c r="U28" s="5" t="s">
        <v>286</v>
      </c>
      <c r="V28" s="5"/>
    </row>
    <row r="29" spans="1:22" x14ac:dyDescent="0.25">
      <c r="A29" s="4" t="s">
        <v>45</v>
      </c>
      <c r="B29" s="14" t="s">
        <v>123</v>
      </c>
      <c r="C29" s="7" t="s">
        <v>1</v>
      </c>
      <c r="D29" s="4" t="s">
        <v>332</v>
      </c>
      <c r="G29" s="4">
        <f t="shared" si="0"/>
        <v>26</v>
      </c>
      <c r="H29" s="3" t="s">
        <v>150</v>
      </c>
      <c r="I29" s="11" t="s">
        <v>315</v>
      </c>
      <c r="J29" s="11" t="s">
        <v>359</v>
      </c>
      <c r="M29" s="4">
        <v>26</v>
      </c>
      <c r="N29" s="4" t="s">
        <v>221</v>
      </c>
      <c r="O29" s="11" t="s">
        <v>256</v>
      </c>
      <c r="P29" s="11" t="s">
        <v>277</v>
      </c>
      <c r="Q29" s="25"/>
      <c r="R29" s="25"/>
      <c r="S29" s="5"/>
      <c r="T29" s="5"/>
      <c r="U29" s="5" t="s">
        <v>287</v>
      </c>
      <c r="V29" s="5"/>
    </row>
    <row r="30" spans="1:22" x14ac:dyDescent="0.25">
      <c r="A30" s="4" t="s">
        <v>46</v>
      </c>
      <c r="B30" s="14" t="s">
        <v>124</v>
      </c>
      <c r="C30" s="7" t="s">
        <v>6</v>
      </c>
      <c r="D30" s="6" t="s">
        <v>436</v>
      </c>
      <c r="G30" s="4">
        <f t="shared" si="0"/>
        <v>27</v>
      </c>
      <c r="H30" s="3" t="s">
        <v>316</v>
      </c>
      <c r="I30" s="11" t="s">
        <v>317</v>
      </c>
      <c r="J30" s="11" t="s">
        <v>360</v>
      </c>
      <c r="M30" s="4">
        <v>27</v>
      </c>
      <c r="N30" s="4" t="s">
        <v>222</v>
      </c>
      <c r="O30" s="11" t="s">
        <v>256</v>
      </c>
      <c r="P30" s="11" t="s">
        <v>283</v>
      </c>
      <c r="Q30" s="25"/>
      <c r="R30" s="25"/>
      <c r="S30" s="5"/>
      <c r="T30" s="5"/>
      <c r="U30" s="5" t="s">
        <v>288</v>
      </c>
      <c r="V30" s="5"/>
    </row>
    <row r="31" spans="1:22" x14ac:dyDescent="0.25">
      <c r="A31" s="4" t="s">
        <v>47</v>
      </c>
      <c r="B31" s="14" t="s">
        <v>125</v>
      </c>
      <c r="C31" s="7" t="s">
        <v>7</v>
      </c>
      <c r="D31" s="6" t="s">
        <v>436</v>
      </c>
      <c r="G31" s="4">
        <f t="shared" si="0"/>
        <v>28</v>
      </c>
      <c r="H31" s="3" t="s">
        <v>318</v>
      </c>
      <c r="I31" s="11" t="s">
        <v>319</v>
      </c>
      <c r="J31" s="11" t="s">
        <v>360</v>
      </c>
      <c r="M31" s="4">
        <v>28</v>
      </c>
      <c r="N31" s="4" t="s">
        <v>279</v>
      </c>
      <c r="O31" s="11" t="s">
        <v>259</v>
      </c>
      <c r="P31" s="11"/>
      <c r="Q31" s="25"/>
      <c r="R31" s="25"/>
      <c r="S31" s="5"/>
      <c r="T31" s="5"/>
      <c r="U31" s="5"/>
      <c r="V31" s="5">
        <v>3</v>
      </c>
    </row>
    <row r="32" spans="1:22" x14ac:dyDescent="0.25">
      <c r="A32" s="4" t="s">
        <v>55</v>
      </c>
      <c r="B32" s="14" t="s">
        <v>154</v>
      </c>
      <c r="C32" s="4"/>
      <c r="D32" s="4"/>
      <c r="G32" s="4">
        <f t="shared" si="0"/>
        <v>29</v>
      </c>
      <c r="H32" s="3" t="s">
        <v>165</v>
      </c>
      <c r="I32" s="11" t="s">
        <v>320</v>
      </c>
      <c r="J32" s="11" t="s">
        <v>360</v>
      </c>
      <c r="M32" s="4">
        <v>29</v>
      </c>
      <c r="N32" s="4" t="s">
        <v>223</v>
      </c>
      <c r="O32" s="11" t="s">
        <v>259</v>
      </c>
      <c r="P32" s="11" t="s">
        <v>273</v>
      </c>
      <c r="Q32" s="25"/>
      <c r="R32" s="25"/>
      <c r="S32" s="5"/>
      <c r="T32" s="5"/>
      <c r="U32" s="5"/>
      <c r="V32" s="5" t="s">
        <v>285</v>
      </c>
    </row>
    <row r="33" spans="1:22" x14ac:dyDescent="0.25">
      <c r="A33" s="4" t="s">
        <v>56</v>
      </c>
      <c r="B33" s="14" t="s">
        <v>155</v>
      </c>
      <c r="C33" s="4" t="s">
        <v>496</v>
      </c>
      <c r="D33" s="4" t="s">
        <v>489</v>
      </c>
      <c r="G33" s="4">
        <f t="shared" si="0"/>
        <v>30</v>
      </c>
      <c r="H33" s="3" t="s">
        <v>164</v>
      </c>
      <c r="I33" s="11" t="s">
        <v>321</v>
      </c>
      <c r="J33" s="11" t="s">
        <v>360</v>
      </c>
      <c r="M33" s="4">
        <v>30</v>
      </c>
      <c r="N33" s="4"/>
      <c r="O33" s="11"/>
      <c r="P33" s="11"/>
      <c r="Q33" s="25"/>
      <c r="R33" s="25"/>
      <c r="S33" s="5"/>
      <c r="T33" s="5"/>
      <c r="U33" s="5"/>
      <c r="V33" s="5"/>
    </row>
    <row r="34" spans="1:22" x14ac:dyDescent="0.25">
      <c r="A34" s="32" t="s">
        <v>48</v>
      </c>
      <c r="B34" s="43" t="s">
        <v>134</v>
      </c>
      <c r="C34" s="32"/>
      <c r="D34" s="31" t="s">
        <v>36</v>
      </c>
      <c r="G34" s="4">
        <f t="shared" si="0"/>
        <v>31</v>
      </c>
      <c r="H34" s="3" t="s">
        <v>137</v>
      </c>
      <c r="I34" s="20" t="s">
        <v>301</v>
      </c>
      <c r="J34" s="12" t="s">
        <v>351</v>
      </c>
      <c r="M34" s="4">
        <v>31</v>
      </c>
      <c r="N34" s="4" t="s">
        <v>224</v>
      </c>
      <c r="O34" s="11" t="s">
        <v>259</v>
      </c>
      <c r="P34" s="11"/>
      <c r="Q34" s="25"/>
      <c r="R34" s="25"/>
      <c r="S34" s="5"/>
      <c r="T34" s="5"/>
      <c r="U34" s="5"/>
      <c r="V34" s="5">
        <v>4</v>
      </c>
    </row>
    <row r="35" spans="1:22" x14ac:dyDescent="0.25">
      <c r="A35" s="4" t="s">
        <v>49</v>
      </c>
      <c r="B35" s="14" t="s">
        <v>135</v>
      </c>
      <c r="C35" s="4" t="s">
        <v>496</v>
      </c>
      <c r="D35" s="4" t="s">
        <v>489</v>
      </c>
      <c r="G35" s="4">
        <f t="shared" si="0"/>
        <v>32</v>
      </c>
      <c r="H35" s="3" t="s">
        <v>136</v>
      </c>
      <c r="I35" s="20" t="s">
        <v>302</v>
      </c>
      <c r="J35" s="11" t="s">
        <v>351</v>
      </c>
      <c r="M35" s="4">
        <v>32</v>
      </c>
      <c r="N35" s="28" t="s">
        <v>225</v>
      </c>
      <c r="O35" s="11" t="s">
        <v>263</v>
      </c>
      <c r="P35" s="11"/>
      <c r="Q35" s="25"/>
      <c r="R35" s="25"/>
      <c r="S35" s="5"/>
      <c r="T35" s="5"/>
      <c r="U35" s="5"/>
      <c r="V35" s="5"/>
    </row>
    <row r="36" spans="1:22" x14ac:dyDescent="0.25">
      <c r="A36" s="32" t="s">
        <v>50</v>
      </c>
      <c r="B36" s="43" t="s">
        <v>136</v>
      </c>
      <c r="C36" s="44" t="s">
        <v>26</v>
      </c>
      <c r="D36" s="33" t="s">
        <v>26</v>
      </c>
      <c r="G36" s="4">
        <f t="shared" si="0"/>
        <v>33</v>
      </c>
      <c r="H36" s="3" t="s">
        <v>135</v>
      </c>
      <c r="I36" s="11" t="s">
        <v>452</v>
      </c>
      <c r="J36" s="11" t="s">
        <v>360</v>
      </c>
      <c r="M36" s="4">
        <v>33</v>
      </c>
      <c r="N36" s="28" t="s">
        <v>226</v>
      </c>
      <c r="O36" s="11" t="s">
        <v>263</v>
      </c>
      <c r="P36" s="11"/>
      <c r="Q36" s="25"/>
      <c r="R36" s="25"/>
      <c r="S36" s="5"/>
      <c r="T36" s="5"/>
      <c r="U36" s="5"/>
      <c r="V36" s="5"/>
    </row>
    <row r="37" spans="1:22" x14ac:dyDescent="0.25">
      <c r="A37" s="4" t="s">
        <v>64</v>
      </c>
      <c r="B37" s="3" t="s">
        <v>189</v>
      </c>
      <c r="C37" s="4"/>
      <c r="D37" s="4"/>
      <c r="G37" s="4">
        <f t="shared" si="0"/>
        <v>34</v>
      </c>
      <c r="H37" s="3" t="s">
        <v>134</v>
      </c>
      <c r="I37" s="11" t="s">
        <v>451</v>
      </c>
      <c r="J37" s="11" t="s">
        <v>360</v>
      </c>
      <c r="M37" s="4">
        <v>34</v>
      </c>
      <c r="N37" s="4" t="s">
        <v>227</v>
      </c>
      <c r="O37" s="11" t="s">
        <v>264</v>
      </c>
      <c r="P37" s="11"/>
      <c r="Q37" s="25"/>
      <c r="R37" s="25"/>
      <c r="S37" s="5"/>
      <c r="T37" s="5"/>
      <c r="U37" s="5"/>
      <c r="V37" s="5"/>
    </row>
    <row r="38" spans="1:22" x14ac:dyDescent="0.25">
      <c r="A38" s="4" t="s">
        <v>65</v>
      </c>
      <c r="B38" s="3" t="s">
        <v>190</v>
      </c>
      <c r="C38" s="4"/>
      <c r="D38" s="4"/>
      <c r="G38" s="4">
        <f t="shared" si="0"/>
        <v>35</v>
      </c>
      <c r="H38" s="3" t="s">
        <v>159</v>
      </c>
      <c r="I38" s="11" t="s">
        <v>322</v>
      </c>
      <c r="J38" s="12" t="s">
        <v>478</v>
      </c>
      <c r="M38" s="4">
        <v>35</v>
      </c>
      <c r="N38" s="28" t="s">
        <v>228</v>
      </c>
      <c r="O38" s="11" t="s">
        <v>499</v>
      </c>
      <c r="P38" s="11"/>
      <c r="Q38" s="25"/>
      <c r="R38" s="25"/>
      <c r="S38" s="5"/>
      <c r="T38" s="5"/>
      <c r="U38" s="5"/>
      <c r="V38" s="5"/>
    </row>
    <row r="39" spans="1:22" x14ac:dyDescent="0.25">
      <c r="A39" s="4" t="s">
        <v>66</v>
      </c>
      <c r="B39" s="3" t="s">
        <v>191</v>
      </c>
      <c r="C39" s="4"/>
      <c r="D39" s="4"/>
      <c r="G39" s="4">
        <f t="shared" si="0"/>
        <v>36</v>
      </c>
      <c r="H39" s="3" t="s">
        <v>158</v>
      </c>
      <c r="I39" s="11" t="s">
        <v>323</v>
      </c>
      <c r="J39" s="12" t="s">
        <v>478</v>
      </c>
      <c r="M39" s="4">
        <v>36</v>
      </c>
      <c r="N39" s="28" t="s">
        <v>229</v>
      </c>
      <c r="O39" s="11" t="s">
        <v>499</v>
      </c>
      <c r="P39" s="11"/>
      <c r="Q39" s="25"/>
      <c r="R39" s="25"/>
      <c r="S39" s="5"/>
      <c r="T39" s="5"/>
      <c r="U39" s="5"/>
      <c r="V39" s="5"/>
    </row>
    <row r="40" spans="1:22" x14ac:dyDescent="0.25">
      <c r="A40" s="4" t="s">
        <v>68</v>
      </c>
      <c r="B40" s="14" t="s">
        <v>193</v>
      </c>
      <c r="C40" s="4"/>
      <c r="D40" s="4"/>
      <c r="G40" s="4">
        <f t="shared" si="0"/>
        <v>37</v>
      </c>
      <c r="H40" s="3" t="s">
        <v>125</v>
      </c>
      <c r="I40" s="11" t="s">
        <v>324</v>
      </c>
      <c r="J40" s="11" t="s">
        <v>366</v>
      </c>
      <c r="M40" s="4">
        <v>37</v>
      </c>
      <c r="N40" s="4" t="s">
        <v>230</v>
      </c>
      <c r="O40" s="11" t="s">
        <v>261</v>
      </c>
      <c r="P40" s="12" t="s">
        <v>379</v>
      </c>
      <c r="Q40" s="25"/>
      <c r="R40" s="25"/>
      <c r="S40" s="5">
        <v>3</v>
      </c>
      <c r="T40" s="5"/>
      <c r="U40" s="5"/>
      <c r="V40" s="5"/>
    </row>
    <row r="41" spans="1:22" x14ac:dyDescent="0.25">
      <c r="A41" s="4" t="s">
        <v>67</v>
      </c>
      <c r="B41" s="3" t="s">
        <v>192</v>
      </c>
      <c r="C41" s="4" t="s">
        <v>496</v>
      </c>
      <c r="D41" s="4" t="s">
        <v>482</v>
      </c>
      <c r="G41" s="4">
        <f t="shared" si="0"/>
        <v>38</v>
      </c>
      <c r="H41" s="3" t="s">
        <v>124</v>
      </c>
      <c r="I41" s="20" t="s">
        <v>298</v>
      </c>
      <c r="J41" s="11" t="s">
        <v>332</v>
      </c>
      <c r="M41" s="4">
        <v>38</v>
      </c>
      <c r="N41" s="4"/>
      <c r="O41" s="11" t="s">
        <v>261</v>
      </c>
      <c r="P41" s="12" t="s">
        <v>380</v>
      </c>
      <c r="Q41" s="25"/>
      <c r="R41" s="25"/>
      <c r="S41" s="5">
        <v>4</v>
      </c>
      <c r="T41" s="5"/>
      <c r="U41" s="5"/>
      <c r="V41" s="5"/>
    </row>
    <row r="42" spans="1:22" x14ac:dyDescent="0.25">
      <c r="A42" s="4" t="s">
        <v>70</v>
      </c>
      <c r="B42" s="3" t="s">
        <v>195</v>
      </c>
      <c r="C42" s="4" t="s">
        <v>496</v>
      </c>
      <c r="D42" s="4" t="s">
        <v>482</v>
      </c>
      <c r="G42" s="4">
        <f t="shared" si="0"/>
        <v>39</v>
      </c>
      <c r="H42" s="3" t="s">
        <v>189</v>
      </c>
      <c r="I42" s="20" t="s">
        <v>325</v>
      </c>
      <c r="J42" s="11" t="s">
        <v>361</v>
      </c>
      <c r="M42" s="4">
        <v>39</v>
      </c>
      <c r="N42" s="4" t="s">
        <v>231</v>
      </c>
      <c r="O42" s="11" t="s">
        <v>261</v>
      </c>
      <c r="P42" s="11"/>
      <c r="Q42" s="25"/>
      <c r="R42" s="25"/>
      <c r="S42" s="5">
        <v>5</v>
      </c>
      <c r="T42" s="5"/>
      <c r="U42" s="5"/>
      <c r="V42" s="5"/>
    </row>
    <row r="43" spans="1:22" x14ac:dyDescent="0.25">
      <c r="A43" s="4" t="s">
        <v>69</v>
      </c>
      <c r="B43" s="3" t="s">
        <v>194</v>
      </c>
      <c r="C43" s="4" t="s">
        <v>496</v>
      </c>
      <c r="D43" s="4" t="s">
        <v>482</v>
      </c>
      <c r="G43" s="32">
        <f t="shared" si="0"/>
        <v>40</v>
      </c>
      <c r="H43" s="43" t="s">
        <v>326</v>
      </c>
      <c r="I43" s="44" t="s">
        <v>326</v>
      </c>
      <c r="J43" s="44" t="s">
        <v>326</v>
      </c>
      <c r="M43" s="4">
        <v>40</v>
      </c>
      <c r="N43" s="4" t="s">
        <v>232</v>
      </c>
      <c r="O43" s="11" t="s">
        <v>261</v>
      </c>
      <c r="P43" s="11"/>
      <c r="Q43" s="25"/>
      <c r="R43" s="25"/>
      <c r="S43" s="5">
        <v>6</v>
      </c>
      <c r="T43" s="5"/>
      <c r="U43" s="5"/>
      <c r="V43" s="5"/>
    </row>
    <row r="44" spans="1:22" x14ac:dyDescent="0.25">
      <c r="A44" s="4" t="s">
        <v>72</v>
      </c>
      <c r="B44" s="3" t="s">
        <v>197</v>
      </c>
      <c r="C44" s="4" t="s">
        <v>496</v>
      </c>
      <c r="D44" s="4" t="s">
        <v>482</v>
      </c>
      <c r="G44" s="32">
        <f t="shared" si="0"/>
        <v>41</v>
      </c>
      <c r="H44" s="43" t="s">
        <v>305</v>
      </c>
      <c r="I44" s="44" t="s">
        <v>305</v>
      </c>
      <c r="J44" s="44" t="s">
        <v>305</v>
      </c>
      <c r="M44" s="4">
        <v>41</v>
      </c>
      <c r="N44" s="4"/>
      <c r="O44" s="11" t="s">
        <v>261</v>
      </c>
      <c r="P44" s="12" t="s">
        <v>381</v>
      </c>
      <c r="Q44" s="25"/>
      <c r="R44" s="25"/>
      <c r="S44" s="5">
        <v>7</v>
      </c>
      <c r="T44" s="5"/>
      <c r="U44" s="5"/>
      <c r="V44" s="5"/>
    </row>
    <row r="45" spans="1:22" x14ac:dyDescent="0.25">
      <c r="A45" s="4" t="s">
        <v>71</v>
      </c>
      <c r="B45" s="3" t="s">
        <v>196</v>
      </c>
      <c r="C45" s="4" t="s">
        <v>496</v>
      </c>
      <c r="D45" s="4" t="s">
        <v>482</v>
      </c>
      <c r="G45" s="4">
        <f t="shared" si="0"/>
        <v>42</v>
      </c>
      <c r="H45" s="3" t="s">
        <v>147</v>
      </c>
      <c r="I45" s="11" t="s">
        <v>327</v>
      </c>
      <c r="J45" s="11" t="s">
        <v>360</v>
      </c>
      <c r="M45" s="4">
        <v>42</v>
      </c>
      <c r="N45" s="4" t="s">
        <v>278</v>
      </c>
      <c r="O45" s="11" t="s">
        <v>261</v>
      </c>
      <c r="P45" s="12" t="s">
        <v>382</v>
      </c>
      <c r="Q45" s="25"/>
      <c r="R45" s="25"/>
      <c r="S45" s="5">
        <v>8</v>
      </c>
      <c r="T45" s="5"/>
      <c r="U45" s="5"/>
      <c r="V45" s="5"/>
    </row>
    <row r="46" spans="1:22" x14ac:dyDescent="0.25">
      <c r="A46" s="4" t="s">
        <v>74</v>
      </c>
      <c r="B46" s="3" t="s">
        <v>145</v>
      </c>
      <c r="C46" s="4" t="s">
        <v>497</v>
      </c>
      <c r="D46" s="4" t="s">
        <v>482</v>
      </c>
      <c r="G46" s="4">
        <f t="shared" si="0"/>
        <v>43</v>
      </c>
      <c r="H46" s="3" t="s">
        <v>146</v>
      </c>
      <c r="I46" s="11" t="s">
        <v>328</v>
      </c>
      <c r="J46" s="11" t="s">
        <v>360</v>
      </c>
      <c r="M46" s="4">
        <v>43</v>
      </c>
      <c r="N46" s="8"/>
      <c r="O46" s="11"/>
      <c r="P46" s="11"/>
      <c r="Q46" s="25"/>
      <c r="R46" s="25"/>
      <c r="S46" s="5"/>
      <c r="T46" s="5"/>
      <c r="U46" s="5"/>
      <c r="V46" s="5"/>
    </row>
    <row r="47" spans="1:22" x14ac:dyDescent="0.25">
      <c r="A47" s="4" t="s">
        <v>73</v>
      </c>
      <c r="B47" s="3" t="s">
        <v>144</v>
      </c>
      <c r="C47" s="7" t="s">
        <v>435</v>
      </c>
      <c r="D47" s="4" t="s">
        <v>447</v>
      </c>
      <c r="G47" s="4">
        <f t="shared" si="0"/>
        <v>44</v>
      </c>
      <c r="H47" s="3" t="s">
        <v>170</v>
      </c>
      <c r="I47" s="11" t="s">
        <v>329</v>
      </c>
      <c r="J47" s="11" t="s">
        <v>365</v>
      </c>
      <c r="M47" s="4">
        <v>44</v>
      </c>
      <c r="N47" s="19" t="s">
        <v>233</v>
      </c>
      <c r="O47" s="11" t="s">
        <v>265</v>
      </c>
      <c r="P47" s="11"/>
      <c r="Q47" s="25"/>
      <c r="R47" s="25"/>
      <c r="S47" s="5"/>
      <c r="T47" s="5"/>
      <c r="U47" s="5"/>
      <c r="V47" s="5"/>
    </row>
    <row r="48" spans="1:22" x14ac:dyDescent="0.25">
      <c r="A48" s="4" t="s">
        <v>76</v>
      </c>
      <c r="B48" s="14" t="s">
        <v>147</v>
      </c>
      <c r="C48" s="7" t="s">
        <v>291</v>
      </c>
      <c r="D48" s="4" t="s">
        <v>448</v>
      </c>
      <c r="G48" s="4">
        <f t="shared" si="0"/>
        <v>45</v>
      </c>
      <c r="H48" s="3" t="s">
        <v>169</v>
      </c>
      <c r="I48" s="11" t="s">
        <v>330</v>
      </c>
      <c r="J48" s="11" t="s">
        <v>360</v>
      </c>
      <c r="M48" s="4">
        <v>45</v>
      </c>
      <c r="N48" s="19" t="s">
        <v>233</v>
      </c>
      <c r="O48" s="11" t="s">
        <v>265</v>
      </c>
      <c r="P48" s="11"/>
      <c r="Q48" s="25"/>
      <c r="R48" s="25"/>
      <c r="S48" s="5"/>
      <c r="T48" s="5"/>
      <c r="U48" s="5"/>
      <c r="V48" s="5"/>
    </row>
    <row r="49" spans="1:22" x14ac:dyDescent="0.25">
      <c r="A49" s="4" t="s">
        <v>75</v>
      </c>
      <c r="B49" s="14" t="s">
        <v>146</v>
      </c>
      <c r="C49" s="7" t="s">
        <v>16</v>
      </c>
      <c r="D49" s="4" t="s">
        <v>448</v>
      </c>
      <c r="G49" s="4">
        <f t="shared" si="0"/>
        <v>46</v>
      </c>
      <c r="H49" s="3" t="s">
        <v>168</v>
      </c>
      <c r="I49" s="20" t="s">
        <v>331</v>
      </c>
      <c r="J49" s="11" t="s">
        <v>332</v>
      </c>
      <c r="M49" s="4">
        <v>46</v>
      </c>
      <c r="N49" s="4" t="s">
        <v>234</v>
      </c>
      <c r="O49" s="11" t="s">
        <v>259</v>
      </c>
      <c r="P49" s="11"/>
      <c r="Q49" s="25"/>
      <c r="R49" s="25"/>
      <c r="S49" s="5"/>
      <c r="T49" s="5"/>
      <c r="U49" s="5"/>
      <c r="V49" s="5">
        <v>5</v>
      </c>
    </row>
    <row r="50" spans="1:22" x14ac:dyDescent="0.25">
      <c r="A50" s="4" t="s">
        <v>78</v>
      </c>
      <c r="B50" s="14" t="s">
        <v>149</v>
      </c>
      <c r="C50" s="17" t="s">
        <v>498</v>
      </c>
      <c r="D50" s="4" t="s">
        <v>484</v>
      </c>
      <c r="G50" s="4">
        <f t="shared" si="0"/>
        <v>47</v>
      </c>
      <c r="H50" s="3" t="s">
        <v>121</v>
      </c>
      <c r="I50" s="11" t="s">
        <v>333</v>
      </c>
      <c r="J50" s="11" t="s">
        <v>360</v>
      </c>
      <c r="M50" s="4">
        <v>47</v>
      </c>
      <c r="N50" s="4" t="s">
        <v>235</v>
      </c>
      <c r="O50" s="11" t="s">
        <v>256</v>
      </c>
      <c r="P50" s="11" t="s">
        <v>283</v>
      </c>
      <c r="Q50" s="25"/>
      <c r="R50" s="25"/>
      <c r="S50" s="5"/>
      <c r="T50" s="5"/>
      <c r="U50" s="5" t="s">
        <v>289</v>
      </c>
      <c r="V50" s="5"/>
    </row>
    <row r="51" spans="1:22" x14ac:dyDescent="0.25">
      <c r="A51" s="32" t="s">
        <v>77</v>
      </c>
      <c r="B51" s="43" t="s">
        <v>148</v>
      </c>
      <c r="C51" s="32" t="s">
        <v>17</v>
      </c>
      <c r="D51" s="31" t="s">
        <v>36</v>
      </c>
      <c r="G51" s="4">
        <f t="shared" si="0"/>
        <v>48</v>
      </c>
      <c r="H51" s="3" t="s">
        <v>120</v>
      </c>
      <c r="I51" s="11" t="s">
        <v>334</v>
      </c>
      <c r="J51" s="11" t="s">
        <v>360</v>
      </c>
      <c r="M51" s="4">
        <v>48</v>
      </c>
      <c r="N51" s="4" t="s">
        <v>236</v>
      </c>
      <c r="O51" s="11" t="s">
        <v>259</v>
      </c>
      <c r="P51" s="11"/>
      <c r="Q51" s="25"/>
      <c r="R51" s="25"/>
      <c r="S51" s="5"/>
      <c r="T51" s="5"/>
      <c r="U51" s="5">
        <v>7</v>
      </c>
      <c r="V51" s="5"/>
    </row>
    <row r="52" spans="1:22" x14ac:dyDescent="0.25">
      <c r="A52" s="4" t="s">
        <v>109</v>
      </c>
      <c r="B52" s="14" t="s">
        <v>175</v>
      </c>
      <c r="C52" s="4" t="s">
        <v>15</v>
      </c>
      <c r="D52" s="4" t="s">
        <v>483</v>
      </c>
      <c r="G52" s="4">
        <f t="shared" si="0"/>
        <v>49</v>
      </c>
      <c r="H52" s="3" t="s">
        <v>119</v>
      </c>
      <c r="I52" s="20" t="s">
        <v>352</v>
      </c>
      <c r="J52" s="11" t="s">
        <v>344</v>
      </c>
      <c r="M52" s="4">
        <v>49</v>
      </c>
      <c r="N52" s="4"/>
      <c r="O52" s="11"/>
      <c r="P52" s="11"/>
      <c r="Q52" s="25"/>
      <c r="R52" s="25"/>
      <c r="S52" s="5"/>
      <c r="T52" s="5"/>
      <c r="U52" s="5"/>
      <c r="V52" s="5"/>
    </row>
    <row r="53" spans="1:22" x14ac:dyDescent="0.25">
      <c r="A53" s="4" t="s">
        <v>108</v>
      </c>
      <c r="B53" s="14" t="s">
        <v>174</v>
      </c>
      <c r="C53" s="4" t="s">
        <v>25</v>
      </c>
      <c r="D53" s="4" t="s">
        <v>483</v>
      </c>
      <c r="G53" s="4">
        <f t="shared" si="0"/>
        <v>50</v>
      </c>
      <c r="H53" s="3" t="s">
        <v>118</v>
      </c>
      <c r="I53" s="20" t="s">
        <v>353</v>
      </c>
      <c r="J53" s="11" t="s">
        <v>345</v>
      </c>
      <c r="M53" s="4">
        <v>50</v>
      </c>
      <c r="N53" s="4" t="s">
        <v>271</v>
      </c>
      <c r="O53" s="11" t="s">
        <v>259</v>
      </c>
      <c r="P53" s="11"/>
      <c r="Q53" s="25"/>
      <c r="R53" s="25"/>
      <c r="S53" s="5"/>
      <c r="T53" s="5"/>
      <c r="U53" s="5">
        <v>8</v>
      </c>
      <c r="V53" s="5"/>
    </row>
    <row r="54" spans="1:22" x14ac:dyDescent="0.25">
      <c r="A54" s="4" t="s">
        <v>111</v>
      </c>
      <c r="B54" s="14" t="s">
        <v>177</v>
      </c>
      <c r="C54" s="4" t="s">
        <v>496</v>
      </c>
      <c r="D54" s="4" t="s">
        <v>481</v>
      </c>
      <c r="G54" s="4">
        <f t="shared" si="0"/>
        <v>51</v>
      </c>
      <c r="H54" s="3" t="s">
        <v>157</v>
      </c>
      <c r="I54" s="11" t="s">
        <v>454</v>
      </c>
      <c r="J54" s="11" t="s">
        <v>457</v>
      </c>
      <c r="M54" s="4">
        <v>51</v>
      </c>
      <c r="N54" s="19" t="s">
        <v>203</v>
      </c>
      <c r="O54" s="11" t="s">
        <v>255</v>
      </c>
      <c r="P54" s="11"/>
      <c r="Q54" s="25"/>
      <c r="R54" s="25"/>
      <c r="S54" s="5"/>
      <c r="T54" s="5"/>
      <c r="U54" s="5"/>
      <c r="V54" s="5"/>
    </row>
    <row r="55" spans="1:22" x14ac:dyDescent="0.25">
      <c r="A55" s="4" t="s">
        <v>110</v>
      </c>
      <c r="B55" s="3" t="s">
        <v>176</v>
      </c>
      <c r="C55" s="4" t="s">
        <v>496</v>
      </c>
      <c r="D55" s="4" t="s">
        <v>481</v>
      </c>
      <c r="G55" s="4">
        <f t="shared" si="0"/>
        <v>52</v>
      </c>
      <c r="H55" s="3" t="s">
        <v>156</v>
      </c>
      <c r="I55" s="11" t="s">
        <v>453</v>
      </c>
      <c r="J55" s="11" t="s">
        <v>457</v>
      </c>
      <c r="M55" s="4">
        <v>52</v>
      </c>
      <c r="N55" s="4" t="s">
        <v>237</v>
      </c>
      <c r="O55" s="11"/>
      <c r="P55" s="11"/>
      <c r="Q55" s="25"/>
      <c r="R55" s="25"/>
      <c r="S55" s="5"/>
      <c r="T55" s="5"/>
      <c r="U55" s="5"/>
      <c r="V55" s="5"/>
    </row>
    <row r="56" spans="1:22" x14ac:dyDescent="0.25">
      <c r="A56" s="4" t="s">
        <v>113</v>
      </c>
      <c r="B56" s="14" t="s">
        <v>179</v>
      </c>
      <c r="C56" s="4" t="s">
        <v>496</v>
      </c>
      <c r="D56" s="4" t="s">
        <v>481</v>
      </c>
      <c r="G56" s="4">
        <f t="shared" si="0"/>
        <v>53</v>
      </c>
      <c r="H56" s="3" t="s">
        <v>188</v>
      </c>
      <c r="I56" s="20" t="s">
        <v>335</v>
      </c>
      <c r="J56" s="11" t="s">
        <v>364</v>
      </c>
      <c r="M56" s="4">
        <v>53</v>
      </c>
      <c r="N56" s="28" t="s">
        <v>238</v>
      </c>
      <c r="O56" s="11" t="s">
        <v>255</v>
      </c>
      <c r="P56" s="11"/>
      <c r="Q56" s="25"/>
      <c r="R56" s="25"/>
      <c r="S56" s="5"/>
      <c r="T56" s="5"/>
      <c r="U56" s="5"/>
      <c r="V56" s="5"/>
    </row>
    <row r="57" spans="1:22" x14ac:dyDescent="0.25">
      <c r="A57" s="4" t="s">
        <v>112</v>
      </c>
      <c r="B57" s="14" t="s">
        <v>178</v>
      </c>
      <c r="C57" s="4" t="s">
        <v>496</v>
      </c>
      <c r="D57" s="4" t="s">
        <v>481</v>
      </c>
      <c r="G57" s="4">
        <f t="shared" si="0"/>
        <v>54</v>
      </c>
      <c r="H57" s="3" t="s">
        <v>184</v>
      </c>
      <c r="I57" s="11" t="s">
        <v>336</v>
      </c>
      <c r="J57" s="11" t="s">
        <v>360</v>
      </c>
      <c r="M57" s="4">
        <v>54</v>
      </c>
      <c r="N57" s="4"/>
      <c r="O57" s="11"/>
      <c r="P57" s="11"/>
      <c r="Q57" s="25"/>
      <c r="R57" s="25"/>
      <c r="S57" s="5"/>
      <c r="T57" s="5"/>
      <c r="U57" s="5"/>
      <c r="V57" s="5"/>
    </row>
    <row r="58" spans="1:22" x14ac:dyDescent="0.25">
      <c r="A58" s="4" t="s">
        <v>115</v>
      </c>
      <c r="B58" s="14" t="s">
        <v>181</v>
      </c>
      <c r="C58" s="4" t="s">
        <v>496</v>
      </c>
      <c r="D58" s="4" t="s">
        <v>481</v>
      </c>
      <c r="G58" s="4">
        <f t="shared" si="0"/>
        <v>55</v>
      </c>
      <c r="H58" s="3" t="s">
        <v>131</v>
      </c>
      <c r="I58" s="11" t="s">
        <v>337</v>
      </c>
      <c r="J58" s="11" t="s">
        <v>479</v>
      </c>
      <c r="M58" s="4">
        <v>55</v>
      </c>
      <c r="N58" s="4" t="s">
        <v>216</v>
      </c>
      <c r="O58" s="11" t="s">
        <v>261</v>
      </c>
      <c r="P58" s="11"/>
      <c r="Q58" s="25"/>
      <c r="R58" s="25"/>
      <c r="S58" s="5">
        <v>9</v>
      </c>
      <c r="T58" s="5"/>
      <c r="U58" s="5"/>
      <c r="V58" s="5"/>
    </row>
    <row r="59" spans="1:22" x14ac:dyDescent="0.25">
      <c r="A59" s="4" t="s">
        <v>114</v>
      </c>
      <c r="B59" s="14" t="s">
        <v>180</v>
      </c>
      <c r="C59" s="4" t="s">
        <v>496</v>
      </c>
      <c r="D59" s="4" t="s">
        <v>481</v>
      </c>
      <c r="G59" s="4">
        <f t="shared" si="0"/>
        <v>56</v>
      </c>
      <c r="H59" s="3" t="s">
        <v>130</v>
      </c>
      <c r="I59" s="11" t="s">
        <v>338</v>
      </c>
      <c r="J59" s="11" t="s">
        <v>479</v>
      </c>
      <c r="M59" s="4">
        <v>56</v>
      </c>
      <c r="N59" s="4"/>
      <c r="O59" s="11" t="s">
        <v>393</v>
      </c>
      <c r="P59" s="11" t="s">
        <v>395</v>
      </c>
      <c r="Q59" s="25"/>
      <c r="R59" s="25"/>
      <c r="S59" s="5"/>
      <c r="T59" s="5"/>
      <c r="U59" s="5"/>
      <c r="V59" s="5"/>
    </row>
    <row r="60" spans="1:22" x14ac:dyDescent="0.25">
      <c r="A60" s="29" t="s">
        <v>96</v>
      </c>
      <c r="B60" s="30" t="s">
        <v>158</v>
      </c>
      <c r="C60" s="29"/>
      <c r="D60" s="29" t="s">
        <v>33</v>
      </c>
      <c r="G60" s="4">
        <f t="shared" si="0"/>
        <v>57</v>
      </c>
      <c r="H60" s="3" t="s">
        <v>129</v>
      </c>
      <c r="I60" s="20" t="s">
        <v>339</v>
      </c>
      <c r="J60" s="11" t="s">
        <v>339</v>
      </c>
      <c r="M60" s="4">
        <v>57</v>
      </c>
      <c r="N60" s="4"/>
      <c r="O60" s="11" t="s">
        <v>394</v>
      </c>
      <c r="P60" s="11"/>
      <c r="Q60" s="25"/>
      <c r="R60" s="25"/>
      <c r="S60" s="5"/>
      <c r="T60" s="5"/>
      <c r="U60" s="5"/>
      <c r="V60" s="5"/>
    </row>
    <row r="61" spans="1:22" x14ac:dyDescent="0.25">
      <c r="A61" s="29" t="s">
        <v>94</v>
      </c>
      <c r="B61" s="30" t="s">
        <v>156</v>
      </c>
      <c r="C61" s="29" t="s">
        <v>19</v>
      </c>
      <c r="D61" s="29"/>
      <c r="G61" s="4">
        <f t="shared" si="0"/>
        <v>58</v>
      </c>
      <c r="H61" s="3" t="s">
        <v>128</v>
      </c>
      <c r="I61" s="20" t="s">
        <v>340</v>
      </c>
      <c r="J61" s="11" t="s">
        <v>340</v>
      </c>
      <c r="M61" s="4">
        <v>58</v>
      </c>
      <c r="N61" s="4" t="s">
        <v>239</v>
      </c>
      <c r="O61" s="11" t="s">
        <v>413</v>
      </c>
      <c r="P61" s="11"/>
      <c r="Q61" s="25"/>
      <c r="R61" s="25"/>
      <c r="S61" s="5">
        <v>10</v>
      </c>
      <c r="T61" s="5"/>
      <c r="U61" s="5"/>
      <c r="V61" s="5"/>
    </row>
    <row r="62" spans="1:22" x14ac:dyDescent="0.25">
      <c r="A62" s="29" t="s">
        <v>97</v>
      </c>
      <c r="B62" s="30" t="s">
        <v>159</v>
      </c>
      <c r="C62" s="29"/>
      <c r="D62" s="29" t="s">
        <v>33</v>
      </c>
      <c r="G62" s="4">
        <f t="shared" si="0"/>
        <v>59</v>
      </c>
      <c r="H62" s="3" t="s">
        <v>183</v>
      </c>
      <c r="I62" s="11" t="s">
        <v>341</v>
      </c>
      <c r="J62" s="11" t="s">
        <v>476</v>
      </c>
      <c r="M62" s="4">
        <v>59</v>
      </c>
      <c r="N62" s="4" t="s">
        <v>240</v>
      </c>
      <c r="O62" s="11" t="s">
        <v>413</v>
      </c>
      <c r="P62" s="11"/>
      <c r="Q62" s="25"/>
      <c r="R62" s="25"/>
      <c r="S62" s="5">
        <v>11</v>
      </c>
      <c r="T62" s="5"/>
      <c r="U62" s="5"/>
      <c r="V62" s="5"/>
    </row>
    <row r="63" spans="1:22" x14ac:dyDescent="0.25">
      <c r="A63" s="29" t="s">
        <v>95</v>
      </c>
      <c r="B63" s="30" t="s">
        <v>157</v>
      </c>
      <c r="C63" s="29" t="s">
        <v>20</v>
      </c>
      <c r="D63" s="29"/>
      <c r="G63" s="4">
        <f t="shared" si="0"/>
        <v>60</v>
      </c>
      <c r="H63" s="3" t="s">
        <v>182</v>
      </c>
      <c r="I63" s="11" t="s">
        <v>342</v>
      </c>
      <c r="J63" s="11" t="s">
        <v>476</v>
      </c>
      <c r="M63" s="4">
        <v>60</v>
      </c>
      <c r="N63" s="4"/>
      <c r="O63" s="11"/>
      <c r="P63" s="11"/>
      <c r="Q63" s="25"/>
      <c r="R63" s="25"/>
      <c r="S63" s="5"/>
      <c r="T63" s="5"/>
      <c r="U63" s="5"/>
      <c r="V63" s="5"/>
    </row>
    <row r="64" spans="1:22" x14ac:dyDescent="0.25">
      <c r="A64" s="29" t="s">
        <v>80</v>
      </c>
      <c r="B64" s="30" t="s">
        <v>127</v>
      </c>
      <c r="C64" s="29" t="s">
        <v>8</v>
      </c>
      <c r="D64" s="32"/>
      <c r="G64" s="4">
        <f t="shared" si="0"/>
        <v>61</v>
      </c>
      <c r="H64" s="3" t="s">
        <v>155</v>
      </c>
      <c r="I64" s="11" t="s">
        <v>496</v>
      </c>
      <c r="J64" s="11" t="s">
        <v>476</v>
      </c>
      <c r="M64" s="4">
        <v>61</v>
      </c>
      <c r="N64" s="28" t="s">
        <v>203</v>
      </c>
      <c r="O64" s="11" t="s">
        <v>255</v>
      </c>
      <c r="P64" s="11"/>
      <c r="Q64" s="25"/>
      <c r="R64" s="25"/>
      <c r="S64" s="5"/>
      <c r="T64" s="5"/>
      <c r="U64" s="5"/>
      <c r="V64" s="5"/>
    </row>
    <row r="65" spans="1:22" x14ac:dyDescent="0.25">
      <c r="A65" s="29" t="s">
        <v>79</v>
      </c>
      <c r="B65" s="30" t="s">
        <v>126</v>
      </c>
      <c r="C65" s="29"/>
      <c r="D65" s="31" t="s">
        <v>33</v>
      </c>
      <c r="G65" s="4">
        <f t="shared" si="0"/>
        <v>62</v>
      </c>
      <c r="H65" s="3" t="s">
        <v>154</v>
      </c>
      <c r="I65" s="11" t="s">
        <v>496</v>
      </c>
      <c r="J65" s="11" t="s">
        <v>476</v>
      </c>
      <c r="M65" s="4">
        <v>62</v>
      </c>
      <c r="N65" s="4"/>
      <c r="O65" s="11"/>
      <c r="P65" s="11"/>
      <c r="Q65" s="25"/>
      <c r="R65" s="25"/>
      <c r="S65" s="5"/>
      <c r="T65" s="5"/>
      <c r="U65" s="5"/>
      <c r="V65" s="5"/>
    </row>
    <row r="66" spans="1:22" x14ac:dyDescent="0.25">
      <c r="A66" s="29" t="s">
        <v>82</v>
      </c>
      <c r="B66" s="30" t="s">
        <v>129</v>
      </c>
      <c r="C66" s="29" t="s">
        <v>39</v>
      </c>
      <c r="D66" s="33" t="s">
        <v>30</v>
      </c>
      <c r="G66" s="4">
        <f t="shared" si="0"/>
        <v>63</v>
      </c>
      <c r="H66" s="3" t="s">
        <v>123</v>
      </c>
      <c r="I66" s="20" t="s">
        <v>343</v>
      </c>
      <c r="J66" s="11" t="s">
        <v>477</v>
      </c>
      <c r="M66" s="4">
        <v>63</v>
      </c>
      <c r="N66" s="28" t="s">
        <v>233</v>
      </c>
      <c r="O66" s="11" t="s">
        <v>265</v>
      </c>
      <c r="P66" s="11"/>
      <c r="Q66" s="25"/>
      <c r="R66" s="25"/>
      <c r="S66" s="5"/>
      <c r="T66" s="5"/>
      <c r="U66" s="5"/>
      <c r="V66" s="5"/>
    </row>
    <row r="67" spans="1:22" x14ac:dyDescent="0.25">
      <c r="A67" s="29" t="s">
        <v>81</v>
      </c>
      <c r="B67" s="30" t="s">
        <v>128</v>
      </c>
      <c r="C67" s="29" t="s">
        <v>9</v>
      </c>
      <c r="D67" s="32"/>
      <c r="G67" s="4">
        <f t="shared" si="0"/>
        <v>64</v>
      </c>
      <c r="H67" s="3" t="s">
        <v>122</v>
      </c>
      <c r="I67" s="11" t="s">
        <v>496</v>
      </c>
      <c r="J67" s="11" t="s">
        <v>476</v>
      </c>
      <c r="M67" s="4">
        <v>64</v>
      </c>
      <c r="N67" s="4" t="s">
        <v>241</v>
      </c>
      <c r="O67" s="11" t="s">
        <v>266</v>
      </c>
      <c r="P67" s="11" t="s">
        <v>396</v>
      </c>
      <c r="Q67" s="25"/>
      <c r="R67" s="25"/>
      <c r="S67" s="5"/>
      <c r="T67" s="5"/>
      <c r="U67" s="5"/>
      <c r="V67" s="5"/>
    </row>
    <row r="68" spans="1:22" x14ac:dyDescent="0.25">
      <c r="A68" s="29" t="s">
        <v>84</v>
      </c>
      <c r="B68" s="30" t="s">
        <v>131</v>
      </c>
      <c r="C68" s="29" t="s">
        <v>27</v>
      </c>
      <c r="D68" s="33" t="s">
        <v>27</v>
      </c>
      <c r="M68" s="4">
        <v>65</v>
      </c>
      <c r="N68" s="4" t="s">
        <v>242</v>
      </c>
      <c r="O68" s="11" t="s">
        <v>267</v>
      </c>
      <c r="P68" s="11"/>
      <c r="Q68" s="25"/>
      <c r="R68" s="25"/>
      <c r="S68" s="5"/>
      <c r="T68" s="5"/>
      <c r="U68" s="5"/>
      <c r="V68" s="5"/>
    </row>
    <row r="69" spans="1:22" x14ac:dyDescent="0.25">
      <c r="A69" s="29" t="s">
        <v>83</v>
      </c>
      <c r="B69" s="30" t="s">
        <v>130</v>
      </c>
      <c r="C69" s="29" t="s">
        <v>11</v>
      </c>
      <c r="D69" s="33" t="s">
        <v>31</v>
      </c>
      <c r="I69" t="s">
        <v>303</v>
      </c>
      <c r="M69" s="4">
        <v>66</v>
      </c>
      <c r="N69" s="4" t="s">
        <v>243</v>
      </c>
      <c r="O69" s="11" t="s">
        <v>268</v>
      </c>
      <c r="P69" s="11"/>
      <c r="Q69" s="25"/>
      <c r="R69" s="25"/>
      <c r="S69" s="5"/>
      <c r="T69" s="5"/>
      <c r="U69" s="5"/>
      <c r="V69" s="5"/>
    </row>
    <row r="70" spans="1:22" x14ac:dyDescent="0.25">
      <c r="A70" s="29" t="s">
        <v>86</v>
      </c>
      <c r="B70" s="30" t="s">
        <v>133</v>
      </c>
      <c r="C70" s="29"/>
      <c r="D70" s="32"/>
      <c r="M70" s="4">
        <v>67</v>
      </c>
      <c r="N70" s="4" t="s">
        <v>244</v>
      </c>
      <c r="O70" s="11" t="s">
        <v>269</v>
      </c>
      <c r="P70" s="11"/>
      <c r="Q70" s="25"/>
      <c r="R70" s="25"/>
      <c r="S70" s="5"/>
      <c r="T70" s="5"/>
      <c r="U70" s="5"/>
      <c r="V70" s="5"/>
    </row>
    <row r="71" spans="1:22" x14ac:dyDescent="0.25">
      <c r="A71" s="29" t="s">
        <v>85</v>
      </c>
      <c r="B71" s="30" t="s">
        <v>132</v>
      </c>
      <c r="C71" s="29" t="s">
        <v>28</v>
      </c>
      <c r="D71" s="33" t="s">
        <v>28</v>
      </c>
      <c r="G71" t="s">
        <v>363</v>
      </c>
      <c r="M71" s="4">
        <v>68</v>
      </c>
      <c r="N71" s="4" t="s">
        <v>245</v>
      </c>
      <c r="O71" s="11" t="s">
        <v>259</v>
      </c>
      <c r="P71" s="11"/>
      <c r="Q71" s="25"/>
      <c r="R71" s="25"/>
      <c r="S71" s="5"/>
      <c r="T71" s="5"/>
      <c r="U71" s="5"/>
      <c r="V71" s="5">
        <v>6</v>
      </c>
    </row>
    <row r="72" spans="1:22" x14ac:dyDescent="0.25">
      <c r="A72" s="29" t="s">
        <v>99</v>
      </c>
      <c r="B72" s="30" t="s">
        <v>161</v>
      </c>
      <c r="C72" s="29" t="s">
        <v>22</v>
      </c>
      <c r="D72" s="29" t="s">
        <v>33</v>
      </c>
      <c r="G72" t="s">
        <v>362</v>
      </c>
      <c r="M72" s="4">
        <v>69</v>
      </c>
      <c r="N72" s="4" t="s">
        <v>246</v>
      </c>
      <c r="O72" s="13" t="s">
        <v>259</v>
      </c>
      <c r="P72" s="13"/>
      <c r="Q72" s="26"/>
      <c r="R72" s="26"/>
      <c r="S72" s="5"/>
      <c r="T72" s="5"/>
      <c r="U72" s="5"/>
      <c r="V72" s="5">
        <v>7</v>
      </c>
    </row>
    <row r="73" spans="1:22" x14ac:dyDescent="0.25">
      <c r="A73" s="29" t="s">
        <v>98</v>
      </c>
      <c r="B73" s="30" t="s">
        <v>160</v>
      </c>
      <c r="C73" s="29" t="s">
        <v>21</v>
      </c>
      <c r="D73" s="29" t="s">
        <v>33</v>
      </c>
      <c r="G73" t="s">
        <v>429</v>
      </c>
      <c r="M73" s="4">
        <v>70</v>
      </c>
      <c r="N73" s="4" t="s">
        <v>247</v>
      </c>
      <c r="O73" s="4" t="s">
        <v>259</v>
      </c>
      <c r="P73" s="4"/>
      <c r="Q73" s="17"/>
      <c r="R73" s="17"/>
      <c r="S73" s="5"/>
      <c r="T73" s="5"/>
      <c r="U73" s="5">
        <v>9</v>
      </c>
      <c r="V73" s="5"/>
    </row>
    <row r="74" spans="1:22" x14ac:dyDescent="0.25">
      <c r="A74" s="29" t="s">
        <v>100</v>
      </c>
      <c r="B74" s="30" t="s">
        <v>162</v>
      </c>
      <c r="C74" s="29" t="s">
        <v>23</v>
      </c>
      <c r="D74" s="29" t="s">
        <v>33</v>
      </c>
      <c r="G74" t="s">
        <v>367</v>
      </c>
      <c r="M74" s="4">
        <v>71</v>
      </c>
      <c r="N74" s="4" t="s">
        <v>248</v>
      </c>
      <c r="O74" s="4" t="s">
        <v>270</v>
      </c>
      <c r="P74" s="4" t="s">
        <v>397</v>
      </c>
      <c r="Q74" s="17"/>
      <c r="R74" s="17"/>
      <c r="S74" s="5"/>
      <c r="T74" s="5"/>
      <c r="U74" s="5"/>
      <c r="V74" s="5"/>
    </row>
    <row r="75" spans="1:22" x14ac:dyDescent="0.25">
      <c r="A75" s="29" t="s">
        <v>101</v>
      </c>
      <c r="B75" s="30" t="s">
        <v>166</v>
      </c>
      <c r="C75" s="29" t="s">
        <v>10</v>
      </c>
      <c r="D75" s="29"/>
      <c r="G75" t="s">
        <v>368</v>
      </c>
      <c r="M75" s="4">
        <v>72</v>
      </c>
      <c r="N75" s="4" t="s">
        <v>249</v>
      </c>
      <c r="O75" s="4"/>
      <c r="P75" s="4"/>
      <c r="Q75" s="17"/>
      <c r="R75" s="17"/>
      <c r="S75" s="5"/>
      <c r="T75" s="5"/>
      <c r="U75" s="5"/>
      <c r="V75" s="5"/>
    </row>
    <row r="76" spans="1:22" x14ac:dyDescent="0.25">
      <c r="A76" s="29" t="s">
        <v>290</v>
      </c>
      <c r="B76" s="30" t="s">
        <v>167</v>
      </c>
      <c r="C76" s="29" t="s">
        <v>11</v>
      </c>
      <c r="D76" s="29"/>
      <c r="G76" t="s">
        <v>388</v>
      </c>
      <c r="M76" s="4">
        <v>73</v>
      </c>
      <c r="N76" s="4"/>
      <c r="O76" s="4"/>
      <c r="P76" s="4"/>
      <c r="Q76" s="17"/>
      <c r="R76" s="17"/>
      <c r="S76" s="5"/>
      <c r="T76" s="5"/>
      <c r="U76" s="5"/>
      <c r="V76" s="5"/>
    </row>
    <row r="77" spans="1:22" x14ac:dyDescent="0.25">
      <c r="A77" s="29" t="s">
        <v>102</v>
      </c>
      <c r="B77" s="30" t="s">
        <v>168</v>
      </c>
      <c r="C77" s="29" t="s">
        <v>24</v>
      </c>
      <c r="D77" s="29" t="s">
        <v>33</v>
      </c>
      <c r="G77" t="s">
        <v>495</v>
      </c>
      <c r="M77" s="4">
        <v>74</v>
      </c>
      <c r="N77" s="4" t="s">
        <v>250</v>
      </c>
      <c r="O77" s="4" t="s">
        <v>260</v>
      </c>
      <c r="P77" s="6" t="s">
        <v>383</v>
      </c>
      <c r="Q77" s="17"/>
      <c r="R77" s="17">
        <v>2</v>
      </c>
      <c r="S77" s="5"/>
      <c r="T77" s="5"/>
      <c r="U77" s="5"/>
      <c r="V77" s="5"/>
    </row>
    <row r="78" spans="1:22" x14ac:dyDescent="0.25">
      <c r="A78" s="29" t="s">
        <v>103</v>
      </c>
      <c r="B78" s="30" t="s">
        <v>169</v>
      </c>
      <c r="C78" s="29"/>
      <c r="D78" s="29"/>
      <c r="M78" s="4">
        <v>75</v>
      </c>
      <c r="N78" s="4" t="s">
        <v>251</v>
      </c>
      <c r="O78" s="4" t="s">
        <v>260</v>
      </c>
      <c r="P78" s="6" t="s">
        <v>384</v>
      </c>
      <c r="Q78" s="17"/>
      <c r="R78" s="17">
        <v>3</v>
      </c>
      <c r="S78" s="5"/>
      <c r="T78" s="5"/>
      <c r="U78" s="5"/>
      <c r="V78" s="5"/>
    </row>
    <row r="79" spans="1:22" x14ac:dyDescent="0.25">
      <c r="A79" s="29" t="s">
        <v>104</v>
      </c>
      <c r="B79" s="30" t="s">
        <v>170</v>
      </c>
      <c r="C79" s="29"/>
      <c r="D79" s="29"/>
      <c r="I79" t="s">
        <v>490</v>
      </c>
      <c r="M79" s="4">
        <v>76</v>
      </c>
      <c r="N79" s="4" t="s">
        <v>252</v>
      </c>
      <c r="O79" s="4" t="s">
        <v>260</v>
      </c>
      <c r="P79" s="6" t="s">
        <v>385</v>
      </c>
      <c r="Q79" s="17"/>
      <c r="R79" s="17">
        <v>4</v>
      </c>
      <c r="S79" s="5"/>
      <c r="T79" s="5"/>
      <c r="U79" s="5"/>
      <c r="V79" s="5"/>
    </row>
    <row r="80" spans="1:22" x14ac:dyDescent="0.25">
      <c r="A80" s="29" t="s">
        <v>105</v>
      </c>
      <c r="B80" s="30" t="s">
        <v>171</v>
      </c>
      <c r="C80" s="29" t="s">
        <v>4</v>
      </c>
      <c r="D80" s="29"/>
      <c r="I80" t="s">
        <v>491</v>
      </c>
      <c r="M80" s="4">
        <v>77</v>
      </c>
      <c r="N80" s="4" t="s">
        <v>253</v>
      </c>
      <c r="O80" s="4" t="s">
        <v>260</v>
      </c>
      <c r="P80" s="6" t="s">
        <v>386</v>
      </c>
      <c r="Q80" s="17"/>
      <c r="R80" s="17">
        <v>5</v>
      </c>
      <c r="S80" s="5"/>
      <c r="T80" s="5"/>
      <c r="U80" s="5"/>
      <c r="V80" s="5"/>
    </row>
    <row r="81" spans="1:22" x14ac:dyDescent="0.25">
      <c r="A81" s="29" t="s">
        <v>106</v>
      </c>
      <c r="B81" s="30" t="s">
        <v>172</v>
      </c>
      <c r="C81" s="29" t="s">
        <v>5</v>
      </c>
      <c r="D81" s="29"/>
      <c r="M81" s="4">
        <v>78</v>
      </c>
      <c r="N81" s="4"/>
      <c r="O81" s="4" t="s">
        <v>261</v>
      </c>
      <c r="P81" s="4"/>
      <c r="Q81" s="17"/>
      <c r="R81" s="17"/>
      <c r="S81" s="5">
        <v>12</v>
      </c>
      <c r="T81" s="5"/>
      <c r="U81" s="5"/>
      <c r="V81" s="5"/>
    </row>
    <row r="82" spans="1:22" x14ac:dyDescent="0.25">
      <c r="A82" s="29" t="s">
        <v>107</v>
      </c>
      <c r="B82" s="30" t="s">
        <v>173</v>
      </c>
      <c r="C82" s="29"/>
      <c r="D82" s="29"/>
      <c r="M82" s="4">
        <v>79</v>
      </c>
      <c r="N82" s="4" t="s">
        <v>254</v>
      </c>
      <c r="O82" s="4" t="s">
        <v>413</v>
      </c>
      <c r="P82" s="4"/>
      <c r="Q82" s="17"/>
      <c r="R82" s="17"/>
      <c r="S82" s="5">
        <v>13</v>
      </c>
      <c r="T82" s="5"/>
      <c r="U82" s="5"/>
      <c r="V82" s="5"/>
    </row>
    <row r="83" spans="1:22" x14ac:dyDescent="0.25">
      <c r="A83" s="29" t="s">
        <v>87</v>
      </c>
      <c r="B83" s="30" t="s">
        <v>137</v>
      </c>
      <c r="C83" s="29" t="s">
        <v>38</v>
      </c>
      <c r="D83" s="34" t="s">
        <v>36</v>
      </c>
      <c r="M83" s="4">
        <v>80</v>
      </c>
      <c r="N83" s="28" t="s">
        <v>203</v>
      </c>
      <c r="O83" s="4" t="s">
        <v>255</v>
      </c>
      <c r="P83" s="4"/>
      <c r="Q83" s="17"/>
      <c r="R83" s="17"/>
      <c r="S83" s="5"/>
      <c r="T83" s="5"/>
      <c r="U83" s="5"/>
      <c r="V83" s="5"/>
    </row>
    <row r="84" spans="1:22" x14ac:dyDescent="0.25">
      <c r="A84" s="29" t="s">
        <v>88</v>
      </c>
      <c r="B84" s="30" t="s">
        <v>138</v>
      </c>
      <c r="C84" s="29" t="s">
        <v>12</v>
      </c>
      <c r="D84" s="34" t="s">
        <v>36</v>
      </c>
      <c r="M84" s="5">
        <v>81</v>
      </c>
      <c r="N84" s="4"/>
      <c r="O84" s="4"/>
      <c r="P84" s="4"/>
      <c r="Q84" s="17"/>
      <c r="R84" s="17"/>
      <c r="S84" s="5"/>
      <c r="T84" s="5"/>
      <c r="U84" s="5"/>
      <c r="V84" s="5"/>
    </row>
    <row r="85" spans="1:22" x14ac:dyDescent="0.25">
      <c r="A85" s="29" t="s">
        <v>89</v>
      </c>
      <c r="B85" s="30" t="s">
        <v>139</v>
      </c>
      <c r="C85" s="29" t="s">
        <v>13</v>
      </c>
      <c r="D85" s="34" t="s">
        <v>36</v>
      </c>
    </row>
    <row r="86" spans="1:22" x14ac:dyDescent="0.25">
      <c r="A86" s="29" t="s">
        <v>90</v>
      </c>
      <c r="B86" s="30" t="s">
        <v>140</v>
      </c>
      <c r="C86" s="29" t="s">
        <v>14</v>
      </c>
      <c r="D86" s="34" t="s">
        <v>35</v>
      </c>
    </row>
    <row r="87" spans="1:22" x14ac:dyDescent="0.25">
      <c r="A87" s="29" t="s">
        <v>91</v>
      </c>
      <c r="B87" s="30" t="s">
        <v>141</v>
      </c>
      <c r="C87" s="29" t="s">
        <v>9</v>
      </c>
      <c r="D87" s="34" t="s">
        <v>35</v>
      </c>
      <c r="O87" s="1" t="s">
        <v>257</v>
      </c>
      <c r="P87" s="1"/>
      <c r="Q87" s="15"/>
      <c r="R87" s="15"/>
    </row>
    <row r="88" spans="1:22" x14ac:dyDescent="0.25">
      <c r="A88" s="29" t="s">
        <v>92</v>
      </c>
      <c r="B88" s="30" t="s">
        <v>142</v>
      </c>
      <c r="C88" s="29" t="s">
        <v>10</v>
      </c>
      <c r="D88" s="29"/>
    </row>
    <row r="89" spans="1:22" x14ac:dyDescent="0.25">
      <c r="A89" s="29" t="s">
        <v>93</v>
      </c>
      <c r="B89" s="30" t="s">
        <v>143</v>
      </c>
      <c r="C89" s="29" t="s">
        <v>11</v>
      </c>
      <c r="D89" s="34" t="s">
        <v>34</v>
      </c>
      <c r="O89" t="s">
        <v>378</v>
      </c>
    </row>
    <row r="90" spans="1:22" x14ac:dyDescent="0.25">
      <c r="N90" t="s">
        <v>414</v>
      </c>
    </row>
    <row r="91" spans="1:22" x14ac:dyDescent="0.25">
      <c r="C91" s="27" t="s">
        <v>389</v>
      </c>
      <c r="N91" t="s">
        <v>260</v>
      </c>
      <c r="O91" t="s">
        <v>415</v>
      </c>
    </row>
    <row r="92" spans="1:22" x14ac:dyDescent="0.25">
      <c r="C92" t="s">
        <v>390</v>
      </c>
      <c r="N92" t="s">
        <v>261</v>
      </c>
      <c r="O92" t="s">
        <v>416</v>
      </c>
    </row>
    <row r="93" spans="1:22" x14ac:dyDescent="0.25">
      <c r="C93" t="s">
        <v>391</v>
      </c>
      <c r="N93" t="s">
        <v>413</v>
      </c>
      <c r="O93" t="s">
        <v>417</v>
      </c>
    </row>
  </sheetData>
  <sortState ref="A4:D83">
    <sortCondition ref="A4:A83"/>
  </sortState>
  <mergeCells count="5">
    <mergeCell ref="U2:V2"/>
    <mergeCell ref="A2:D2"/>
    <mergeCell ref="G2:J2"/>
    <mergeCell ref="M2:P2"/>
    <mergeCell ref="R2:T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E3:I32"/>
  <sheetViews>
    <sheetView workbookViewId="0">
      <selection activeCell="M7" sqref="M7"/>
    </sheetView>
  </sheetViews>
  <sheetFormatPr defaultRowHeight="15" x14ac:dyDescent="0.25"/>
  <sheetData>
    <row r="3" spans="5:9" x14ac:dyDescent="0.25">
      <c r="E3" s="2"/>
      <c r="F3" s="2"/>
      <c r="H3" s="2"/>
      <c r="I3" s="2"/>
    </row>
    <row r="4" spans="5:9" x14ac:dyDescent="0.25">
      <c r="E4" s="2"/>
      <c r="F4" s="2"/>
      <c r="H4" s="2"/>
      <c r="I4" s="2"/>
    </row>
    <row r="5" spans="5:9" x14ac:dyDescent="0.25">
      <c r="E5" s="2"/>
      <c r="F5" s="2"/>
      <c r="H5" s="2"/>
      <c r="I5" s="2"/>
    </row>
    <row r="6" spans="5:9" x14ac:dyDescent="0.25">
      <c r="E6" s="2"/>
      <c r="F6" s="2"/>
      <c r="H6" s="2"/>
      <c r="I6" s="2"/>
    </row>
    <row r="7" spans="5:9" x14ac:dyDescent="0.25">
      <c r="E7" s="2"/>
      <c r="F7" s="2"/>
      <c r="H7" s="2"/>
      <c r="I7" s="2"/>
    </row>
    <row r="8" spans="5:9" x14ac:dyDescent="0.25">
      <c r="E8" s="2"/>
      <c r="F8" s="2"/>
      <c r="H8" s="2"/>
      <c r="I8" s="2"/>
    </row>
    <row r="9" spans="5:9" x14ac:dyDescent="0.25">
      <c r="E9" s="2"/>
      <c r="F9" s="2"/>
      <c r="H9" s="2"/>
      <c r="I9" s="2"/>
    </row>
    <row r="10" spans="5:9" x14ac:dyDescent="0.25">
      <c r="E10" s="2"/>
      <c r="F10" s="2"/>
      <c r="H10" s="2"/>
      <c r="I10" s="2"/>
    </row>
    <row r="11" spans="5:9" x14ac:dyDescent="0.25">
      <c r="E11" s="2"/>
      <c r="F11" s="2"/>
      <c r="H11" s="2"/>
      <c r="I11" s="2"/>
    </row>
    <row r="12" spans="5:9" x14ac:dyDescent="0.25">
      <c r="E12" s="2"/>
      <c r="F12" s="2"/>
      <c r="H12" s="2"/>
      <c r="I12" s="2"/>
    </row>
    <row r="13" spans="5:9" x14ac:dyDescent="0.25">
      <c r="E13" s="2"/>
      <c r="F13" s="2"/>
      <c r="H13" s="2"/>
      <c r="I13" s="2"/>
    </row>
    <row r="14" spans="5:9" x14ac:dyDescent="0.25">
      <c r="E14" s="2"/>
      <c r="F14" s="2"/>
      <c r="H14" s="2"/>
      <c r="I14" s="2"/>
    </row>
    <row r="15" spans="5:9" x14ac:dyDescent="0.25">
      <c r="E15" s="2"/>
      <c r="F15" s="2"/>
      <c r="H15" s="2"/>
      <c r="I15" s="2"/>
    </row>
    <row r="16" spans="5:9" x14ac:dyDescent="0.25">
      <c r="E16" s="2"/>
      <c r="F16" s="2"/>
      <c r="H16" s="2"/>
      <c r="I16" s="2"/>
    </row>
    <row r="17" spans="5:9" x14ac:dyDescent="0.25">
      <c r="E17" s="2"/>
      <c r="F17" s="2"/>
      <c r="H17" s="2"/>
      <c r="I17" s="2"/>
    </row>
    <row r="18" spans="5:9" x14ac:dyDescent="0.25">
      <c r="E18" s="2"/>
      <c r="F18" s="2"/>
      <c r="H18" s="2"/>
      <c r="I18" s="2"/>
    </row>
    <row r="19" spans="5:9" x14ac:dyDescent="0.25">
      <c r="E19" s="2"/>
      <c r="F19" s="2"/>
      <c r="H19" s="2"/>
      <c r="I19" s="2"/>
    </row>
    <row r="20" spans="5:9" x14ac:dyDescent="0.25">
      <c r="E20" s="2"/>
      <c r="F20" s="2"/>
      <c r="H20" s="2"/>
      <c r="I20" s="2"/>
    </row>
    <row r="21" spans="5:9" x14ac:dyDescent="0.25">
      <c r="E21" s="2"/>
      <c r="F21" s="2"/>
      <c r="H21" s="2"/>
      <c r="I21" s="2"/>
    </row>
    <row r="22" spans="5:9" x14ac:dyDescent="0.25">
      <c r="E22" s="2"/>
      <c r="F22" s="2"/>
      <c r="H22" s="2"/>
      <c r="I22" s="2"/>
    </row>
    <row r="23" spans="5:9" x14ac:dyDescent="0.25">
      <c r="E23" s="2"/>
      <c r="F23" s="2"/>
      <c r="H23" s="2"/>
      <c r="I23" s="2"/>
    </row>
    <row r="24" spans="5:9" x14ac:dyDescent="0.25">
      <c r="E24" s="2"/>
      <c r="F24" s="2"/>
      <c r="H24" s="2"/>
      <c r="I24" s="2"/>
    </row>
    <row r="25" spans="5:9" x14ac:dyDescent="0.25">
      <c r="E25" s="2"/>
      <c r="F25" s="2"/>
      <c r="H25" s="2"/>
      <c r="I25" s="2"/>
    </row>
    <row r="26" spans="5:9" x14ac:dyDescent="0.25">
      <c r="E26" s="2"/>
      <c r="F26" s="2"/>
      <c r="H26" s="2"/>
      <c r="I26" s="2"/>
    </row>
    <row r="27" spans="5:9" x14ac:dyDescent="0.25">
      <c r="E27" s="2"/>
      <c r="F27" s="2"/>
      <c r="H27" s="2"/>
      <c r="I27" s="2"/>
    </row>
    <row r="28" spans="5:9" x14ac:dyDescent="0.25">
      <c r="E28" s="2"/>
      <c r="F28" s="2"/>
      <c r="H28" s="2"/>
      <c r="I28" s="2"/>
    </row>
    <row r="29" spans="5:9" x14ac:dyDescent="0.25">
      <c r="E29" s="2"/>
      <c r="F29" s="2"/>
      <c r="H29" s="2"/>
      <c r="I29" s="2"/>
    </row>
    <row r="30" spans="5:9" x14ac:dyDescent="0.25">
      <c r="E30" s="2"/>
      <c r="F30" s="2"/>
      <c r="H30" s="2"/>
      <c r="I30" s="2"/>
    </row>
    <row r="31" spans="5:9" x14ac:dyDescent="0.25">
      <c r="E31" s="2"/>
      <c r="F31" s="2"/>
      <c r="H31" s="2"/>
      <c r="I31" s="2"/>
    </row>
    <row r="32" spans="5:9" x14ac:dyDescent="0.25">
      <c r="E32" s="2"/>
      <c r="F32" s="2"/>
      <c r="H32" s="2"/>
      <c r="I32" s="2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Photoshop.Image.13" shapeId="2049" r:id="rId3">
          <object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10</xdr:col>
                <xdr:colOff>561975</xdr:colOff>
                <xdr:row>34</xdr:row>
                <xdr:rowOff>171450</xdr:rowOff>
              </to>
            </anchor>
          </objectPr>
        </oleObject>
      </mc:Choice>
      <mc:Fallback>
        <oleObject progId="Photoshop.Image.13" shapeId="2049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From-To</vt:lpstr>
      <vt:lpstr>Pinouts</vt:lpstr>
      <vt:lpstr>Лист2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andrei</cp:lastModifiedBy>
  <dcterms:created xsi:type="dcterms:W3CDTF">2019-01-03T15:57:58Z</dcterms:created>
  <dcterms:modified xsi:type="dcterms:W3CDTF">2019-01-14T15:16:53Z</dcterms:modified>
</cp:coreProperties>
</file>