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usb_kbd\hw_v2\"/>
    </mc:Choice>
  </mc:AlternateContent>
  <bookViews>
    <workbookView xWindow="0" yWindow="0" windowWidth="1074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2" i="1"/>
  <c r="B24" i="1"/>
  <c r="B23" i="1"/>
  <c r="B22" i="1"/>
  <c r="B21" i="1"/>
  <c r="B16" i="1"/>
  <c r="B17" i="1" s="1"/>
  <c r="B15" i="1"/>
  <c r="B13" i="1"/>
</calcChain>
</file>

<file path=xl/sharedStrings.xml><?xml version="1.0" encoding="utf-8"?>
<sst xmlns="http://schemas.openxmlformats.org/spreadsheetml/2006/main" count="17" uniqueCount="17">
  <si>
    <t>Vin</t>
  </si>
  <si>
    <t>Vout</t>
  </si>
  <si>
    <t>Io</t>
  </si>
  <si>
    <t>Fsw</t>
  </si>
  <si>
    <t>Kind</t>
  </si>
  <si>
    <t>Lo</t>
  </si>
  <si>
    <t>Iripple</t>
  </si>
  <si>
    <t>Los</t>
  </si>
  <si>
    <t>Ilrms</t>
  </si>
  <si>
    <t>C</t>
  </si>
  <si>
    <t>nom</t>
  </si>
  <si>
    <t>max</t>
  </si>
  <si>
    <t>Vpp</t>
  </si>
  <si>
    <t>R1</t>
  </si>
  <si>
    <t>R2(3.3)</t>
  </si>
  <si>
    <t>R2(2,5)</t>
  </si>
  <si>
    <t>R2(1,2)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</si>
</sst>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"/>
  <sheetViews>
    <sheetView tabSelected="1" topLeftCell="A2" workbookViewId="0">
      <selection activeCell="C24" sqref="C24"/>
    </sheetView>
  </sheetViews>
  <sheetFormatPr defaultRowHeight="15" x14ac:dyDescent="0.25"/>
  <sheetData>
    <row r="4" spans="1:3" x14ac:dyDescent="0.25">
      <c r="B4" t="s">
        <v>10</v>
      </c>
      <c r="C4" t="s">
        <v>11</v>
      </c>
    </row>
    <row r="5" spans="1:3" x14ac:dyDescent="0.25">
      <c r="A5" t="s">
        <v>0</v>
      </c>
      <c r="B5">
        <v>5</v>
      </c>
      <c r="C5">
        <v>5.5</v>
      </c>
    </row>
    <row r="6" spans="1:3" x14ac:dyDescent="0.25">
      <c r="A6" t="s">
        <v>1</v>
      </c>
      <c r="B6">
        <v>2.5</v>
      </c>
    </row>
    <row r="7" spans="1:3" x14ac:dyDescent="0.25">
      <c r="A7" t="s">
        <v>2</v>
      </c>
      <c r="B7">
        <v>3</v>
      </c>
      <c r="C7">
        <v>4</v>
      </c>
    </row>
    <row r="8" spans="1:3" x14ac:dyDescent="0.25">
      <c r="A8" t="s">
        <v>3</v>
      </c>
      <c r="B8">
        <v>0.5</v>
      </c>
    </row>
    <row r="9" spans="1:3" x14ac:dyDescent="0.25">
      <c r="A9" t="s">
        <v>4</v>
      </c>
      <c r="B9">
        <v>0.2</v>
      </c>
    </row>
    <row r="10" spans="1:3" x14ac:dyDescent="0.25">
      <c r="A10" t="s">
        <v>12</v>
      </c>
      <c r="B10">
        <v>0.2</v>
      </c>
    </row>
    <row r="11" spans="1:3" x14ac:dyDescent="0.25">
      <c r="A11" t="s">
        <v>13</v>
      </c>
      <c r="B11">
        <v>47</v>
      </c>
    </row>
    <row r="13" spans="1:3" x14ac:dyDescent="0.25">
      <c r="A13" t="s">
        <v>5</v>
      </c>
      <c r="B13">
        <f>((B5-B6)/(B7*B9))*(B6/(B5*B8))</f>
        <v>4.1666666666666661</v>
      </c>
    </row>
    <row r="14" spans="1:3" x14ac:dyDescent="0.25">
      <c r="A14" t="s">
        <v>7</v>
      </c>
      <c r="B14">
        <v>4.7</v>
      </c>
    </row>
    <row r="15" spans="1:3" x14ac:dyDescent="0.25">
      <c r="A15" t="s">
        <v>6</v>
      </c>
      <c r="B15">
        <f>((B5-B6)/B14*(B6/(B5*B8)))</f>
        <v>0.53191489361702127</v>
      </c>
    </row>
    <row r="16" spans="1:3" x14ac:dyDescent="0.25">
      <c r="B16">
        <f>(B6*(C5-B6))/(C5*B14*B8)</f>
        <v>0.58027079303675044</v>
      </c>
    </row>
    <row r="17" spans="1:4" x14ac:dyDescent="0.25">
      <c r="A17" t="s">
        <v>8</v>
      </c>
      <c r="B17">
        <f>SQRT(B14*B14+(1/12)*B16*B16)</f>
        <v>4.7029841075751353</v>
      </c>
    </row>
    <row r="21" spans="1:4" x14ac:dyDescent="0.25">
      <c r="A21" t="s">
        <v>9</v>
      </c>
      <c r="B21">
        <f>(C7-B7)/(4*B10*B8)</f>
        <v>2.5</v>
      </c>
    </row>
    <row r="22" spans="1:4" x14ac:dyDescent="0.25">
      <c r="A22" t="s">
        <v>14</v>
      </c>
      <c r="B22">
        <f>$B$11*(0.8/(3.3-0.8))</f>
        <v>15.040000000000001</v>
      </c>
      <c r="C22">
        <v>15</v>
      </c>
      <c r="D22">
        <f>0.8+(0.8*$B$11/C22)</f>
        <v>3.3066666666666666</v>
      </c>
    </row>
    <row r="23" spans="1:4" x14ac:dyDescent="0.25">
      <c r="A23" t="s">
        <v>15</v>
      </c>
      <c r="B23">
        <f>$B$11*(0.8/(2.5-0.8))</f>
        <v>22.117647058823533</v>
      </c>
      <c r="C23">
        <v>22</v>
      </c>
      <c r="D23">
        <f t="shared" ref="D23:D24" si="0">0.8+(0.8*$B$11/C23)</f>
        <v>2.5090909090909093</v>
      </c>
    </row>
    <row r="24" spans="1:4" x14ac:dyDescent="0.25">
      <c r="A24" t="s">
        <v>16</v>
      </c>
      <c r="B24">
        <f>$B$11*(0.8/(1.2-0.8))</f>
        <v>94.000000000000014</v>
      </c>
      <c r="C24">
        <v>91</v>
      </c>
      <c r="D24">
        <f t="shared" si="0"/>
        <v>1.2131868131868133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andreil</dc:creator>
  <cp:lastModifiedBy>andreil</cp:lastModifiedBy>
  <dcterms:created xsi:type="dcterms:W3CDTF">2019-03-11T18:37:22Z</dcterms:created>
  <dcterms:modified xsi:type="dcterms:W3CDTF">2019-03-11T19:38:43Z</dcterms:modified>
</cp:coreProperties>
</file>