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icol\Downloads\20202\Sistemas de Telecomunicaciones II\Frontend workplace\CadAlgMod\"/>
    </mc:Choice>
  </mc:AlternateContent>
  <xr:revisionPtr revIDLastSave="0" documentId="13_ncr:1_{F8D67E4C-891B-4E83-BFFA-8C42C5E4BEA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E8" i="1" l="1"/>
  <c r="G8" i="1" s="1"/>
  <c r="N15" i="1" l="1"/>
  <c r="N16" i="1" s="1"/>
  <c r="O14" i="1"/>
  <c r="C7" i="1"/>
  <c r="C6" i="1"/>
  <c r="C5" i="1"/>
  <c r="C4" i="1"/>
  <c r="C3" i="1"/>
  <c r="F2" i="1"/>
  <c r="E2" i="1" s="1"/>
  <c r="C2" i="1"/>
  <c r="E1" i="1"/>
  <c r="C1" i="1"/>
  <c r="G2" i="1" l="1"/>
  <c r="G1" i="1"/>
  <c r="N17" i="1"/>
  <c r="O16" i="1"/>
  <c r="F3" i="1"/>
  <c r="O15" i="1"/>
  <c r="E3" i="1" l="1"/>
  <c r="G3" i="1" s="1"/>
  <c r="F4" i="1"/>
  <c r="N18" i="1"/>
  <c r="O17" i="1"/>
  <c r="E4" i="1" l="1"/>
  <c r="G4" i="1" s="1"/>
  <c r="F5" i="1"/>
  <c r="N19" i="1"/>
  <c r="O18" i="1"/>
  <c r="E5" i="1" l="1"/>
  <c r="G5" i="1" s="1"/>
  <c r="F6" i="1"/>
  <c r="N20" i="1"/>
  <c r="O19" i="1"/>
  <c r="N21" i="1" l="1"/>
  <c r="O20" i="1"/>
  <c r="F7" i="1"/>
  <c r="E7" i="1" s="1"/>
  <c r="G7" i="1" s="1"/>
  <c r="E6" i="1"/>
  <c r="G6" i="1" s="1"/>
  <c r="G9" i="1" l="1"/>
  <c r="N22" i="1"/>
  <c r="O21" i="1"/>
  <c r="H14" i="1" l="1"/>
  <c r="I14" i="1" s="1"/>
  <c r="H15" i="1" s="1"/>
  <c r="N23" i="1"/>
  <c r="O22" i="1"/>
  <c r="I15" i="1" l="1"/>
  <c r="H16" i="1" s="1"/>
  <c r="I16" i="1" s="1"/>
  <c r="H17" i="1" s="1"/>
  <c r="J15" i="1"/>
  <c r="P15" i="1" s="1"/>
  <c r="J14" i="1"/>
  <c r="P14" i="1" s="1"/>
  <c r="J16" i="1"/>
  <c r="P16" i="1" s="1"/>
  <c r="N24" i="1"/>
  <c r="O23" i="1"/>
  <c r="J17" i="1" l="1"/>
  <c r="P17" i="1" s="1"/>
  <c r="I17" i="1"/>
  <c r="H18" i="1" s="1"/>
  <c r="N25" i="1"/>
  <c r="O24" i="1"/>
  <c r="I18" i="1" l="1"/>
  <c r="H19" i="1" s="1"/>
  <c r="J18" i="1"/>
  <c r="P18" i="1" s="1"/>
  <c r="N26" i="1"/>
  <c r="O25" i="1"/>
  <c r="N27" i="1" l="1"/>
  <c r="O26" i="1"/>
  <c r="J19" i="1"/>
  <c r="P19" i="1" s="1"/>
  <c r="I19" i="1"/>
  <c r="H20" i="1" s="1"/>
  <c r="I20" i="1" l="1"/>
  <c r="H21" i="1" s="1"/>
  <c r="J20" i="1"/>
  <c r="P20" i="1" s="1"/>
  <c r="N28" i="1"/>
  <c r="O27" i="1"/>
  <c r="N29" i="1" l="1"/>
  <c r="O28" i="1"/>
  <c r="J21" i="1"/>
  <c r="P21" i="1" s="1"/>
  <c r="I21" i="1"/>
  <c r="H22" i="1" s="1"/>
  <c r="J22" i="1" l="1"/>
  <c r="P22" i="1" s="1"/>
  <c r="I22" i="1"/>
  <c r="H23" i="1" s="1"/>
  <c r="N30" i="1"/>
  <c r="O29" i="1"/>
  <c r="O30" i="1" l="1"/>
  <c r="N31" i="1"/>
  <c r="I23" i="1"/>
  <c r="H24" i="1" s="1"/>
  <c r="J23" i="1"/>
  <c r="P23" i="1" s="1"/>
  <c r="J24" i="1" l="1"/>
  <c r="P24" i="1" s="1"/>
  <c r="I24" i="1"/>
  <c r="H25" i="1" s="1"/>
  <c r="N32" i="1"/>
  <c r="O31" i="1"/>
  <c r="I25" i="1" l="1"/>
  <c r="H26" i="1" s="1"/>
  <c r="J25" i="1"/>
  <c r="P25" i="1" s="1"/>
  <c r="N33" i="1"/>
  <c r="O32" i="1"/>
  <c r="N34" i="1" l="1"/>
  <c r="O33" i="1"/>
  <c r="J26" i="1"/>
  <c r="P26" i="1" s="1"/>
  <c r="I26" i="1"/>
  <c r="H27" i="1" s="1"/>
  <c r="I27" i="1" l="1"/>
  <c r="H28" i="1" s="1"/>
  <c r="J27" i="1"/>
  <c r="P27" i="1" s="1"/>
  <c r="N35" i="1"/>
  <c r="O34" i="1"/>
  <c r="N36" i="1" l="1"/>
  <c r="O35" i="1"/>
  <c r="J28" i="1"/>
  <c r="P28" i="1" s="1"/>
  <c r="I28" i="1"/>
  <c r="H29" i="1" s="1"/>
  <c r="I29" i="1" l="1"/>
  <c r="H30" i="1" s="1"/>
  <c r="J29" i="1"/>
  <c r="P29" i="1" s="1"/>
  <c r="N37" i="1"/>
  <c r="O36" i="1"/>
  <c r="N38" i="1" l="1"/>
  <c r="O37" i="1"/>
  <c r="J30" i="1"/>
  <c r="P30" i="1" s="1"/>
  <c r="I30" i="1"/>
  <c r="H31" i="1" s="1"/>
  <c r="N39" i="1" l="1"/>
  <c r="O38" i="1"/>
  <c r="J31" i="1"/>
  <c r="P31" i="1" s="1"/>
  <c r="I31" i="1"/>
  <c r="H32" i="1" s="1"/>
  <c r="I32" i="1" l="1"/>
  <c r="H33" i="1" s="1"/>
  <c r="J32" i="1"/>
  <c r="P32" i="1" s="1"/>
  <c r="N40" i="1"/>
  <c r="O39" i="1"/>
  <c r="N41" i="1" l="1"/>
  <c r="O40" i="1"/>
  <c r="J33" i="1"/>
  <c r="P33" i="1" s="1"/>
  <c r="T14" i="1" s="1"/>
  <c r="I33" i="1"/>
  <c r="H34" i="1" s="1"/>
  <c r="V14" i="1" l="1"/>
  <c r="U14" i="1"/>
  <c r="T15" i="1" s="1"/>
  <c r="U15" i="1" s="1"/>
  <c r="I34" i="1"/>
  <c r="H35" i="1" s="1"/>
  <c r="J34" i="1"/>
  <c r="P34" i="1" s="1"/>
  <c r="N42" i="1"/>
  <c r="O41" i="1"/>
  <c r="T16" i="1" l="1"/>
  <c r="V15" i="1"/>
  <c r="N43" i="1"/>
  <c r="O42" i="1"/>
  <c r="J35" i="1"/>
  <c r="P35" i="1" s="1"/>
  <c r="I35" i="1"/>
  <c r="H36" i="1" s="1"/>
  <c r="V16" i="1" l="1"/>
  <c r="U16" i="1"/>
  <c r="T17" i="1" s="1"/>
  <c r="I36" i="1"/>
  <c r="H37" i="1" s="1"/>
  <c r="J36" i="1"/>
  <c r="P36" i="1" s="1"/>
  <c r="N44" i="1"/>
  <c r="O43" i="1"/>
  <c r="U17" i="1" l="1"/>
  <c r="T18" i="1" s="1"/>
  <c r="V17" i="1"/>
  <c r="N45" i="1"/>
  <c r="O44" i="1"/>
  <c r="J37" i="1"/>
  <c r="P37" i="1" s="1"/>
  <c r="I37" i="1"/>
  <c r="H38" i="1" s="1"/>
  <c r="V18" i="1" l="1"/>
  <c r="U18" i="1"/>
  <c r="T19" i="1" s="1"/>
  <c r="I38" i="1"/>
  <c r="H39" i="1" s="1"/>
  <c r="J38" i="1"/>
  <c r="P38" i="1" s="1"/>
  <c r="N46" i="1"/>
  <c r="O45" i="1"/>
  <c r="U19" i="1" l="1"/>
  <c r="T20" i="1" s="1"/>
  <c r="V19" i="1"/>
  <c r="N47" i="1"/>
  <c r="O46" i="1"/>
  <c r="J39" i="1"/>
  <c r="P39" i="1" s="1"/>
  <c r="I39" i="1"/>
  <c r="H40" i="1" s="1"/>
  <c r="U20" i="1" l="1"/>
  <c r="T21" i="1" s="1"/>
  <c r="V20" i="1"/>
  <c r="I40" i="1"/>
  <c r="H41" i="1" s="1"/>
  <c r="J40" i="1"/>
  <c r="P40" i="1" s="1"/>
  <c r="N48" i="1"/>
  <c r="O47" i="1"/>
  <c r="V21" i="1" l="1"/>
  <c r="U21" i="1"/>
  <c r="T22" i="1" s="1"/>
  <c r="N49" i="1"/>
  <c r="O49" i="1" s="1"/>
  <c r="O48" i="1"/>
  <c r="J41" i="1"/>
  <c r="P41" i="1" s="1"/>
  <c r="I41" i="1"/>
  <c r="H42" i="1" s="1"/>
  <c r="U22" i="1" l="1"/>
  <c r="T23" i="1" s="1"/>
  <c r="V22" i="1"/>
  <c r="I42" i="1"/>
  <c r="H43" i="1" s="1"/>
  <c r="J42" i="1"/>
  <c r="P42" i="1" s="1"/>
  <c r="V23" i="1" l="1"/>
  <c r="U23" i="1"/>
  <c r="T24" i="1" s="1"/>
  <c r="J43" i="1"/>
  <c r="P43" i="1" s="1"/>
  <c r="I43" i="1"/>
  <c r="H44" i="1" s="1"/>
  <c r="V24" i="1" l="1"/>
  <c r="U24" i="1"/>
  <c r="T25" i="1" s="1"/>
  <c r="I44" i="1"/>
  <c r="H45" i="1" s="1"/>
  <c r="J44" i="1"/>
  <c r="P44" i="1" s="1"/>
  <c r="U25" i="1" l="1"/>
  <c r="T26" i="1" s="1"/>
  <c r="V25" i="1"/>
  <c r="J45" i="1"/>
  <c r="P45" i="1" s="1"/>
  <c r="I45" i="1"/>
  <c r="H46" i="1" s="1"/>
  <c r="V26" i="1" l="1"/>
  <c r="U26" i="1"/>
  <c r="T27" i="1" s="1"/>
  <c r="I46" i="1"/>
  <c r="H47" i="1" s="1"/>
  <c r="J46" i="1"/>
  <c r="P46" i="1" s="1"/>
  <c r="U27" i="1" l="1"/>
  <c r="T28" i="1" s="1"/>
  <c r="V27" i="1"/>
  <c r="J47" i="1"/>
  <c r="P47" i="1" s="1"/>
  <c r="I47" i="1"/>
  <c r="H48" i="1" s="1"/>
  <c r="V28" i="1" l="1"/>
  <c r="U28" i="1"/>
  <c r="T29" i="1" s="1"/>
  <c r="I48" i="1"/>
  <c r="H49" i="1" s="1"/>
  <c r="J48" i="1"/>
  <c r="P48" i="1" s="1"/>
  <c r="U29" i="1" l="1"/>
  <c r="T30" i="1" s="1"/>
  <c r="V29" i="1"/>
  <c r="J49" i="1"/>
  <c r="P49" i="1" s="1"/>
  <c r="I49" i="1"/>
  <c r="V30" i="1" l="1"/>
  <c r="U30" i="1"/>
  <c r="T31" i="1" s="1"/>
  <c r="V31" i="1" l="1"/>
  <c r="U31" i="1"/>
  <c r="T32" i="1" s="1"/>
  <c r="V32" i="1" l="1"/>
  <c r="U32" i="1"/>
  <c r="T33" i="1" s="1"/>
  <c r="V33" i="1" l="1"/>
  <c r="U33" i="1"/>
  <c r="T34" i="1" s="1"/>
  <c r="V34" i="1" l="1"/>
  <c r="U34" i="1"/>
  <c r="T35" i="1" s="1"/>
  <c r="V35" i="1" l="1"/>
  <c r="U35" i="1"/>
  <c r="T36" i="1" s="1"/>
  <c r="V36" i="1" l="1"/>
  <c r="U36" i="1"/>
  <c r="T37" i="1" s="1"/>
  <c r="U37" i="1" l="1"/>
  <c r="T38" i="1" s="1"/>
  <c r="V37" i="1"/>
  <c r="V38" i="1" l="1"/>
  <c r="U38" i="1"/>
  <c r="T39" i="1" s="1"/>
  <c r="U39" i="1" l="1"/>
  <c r="T40" i="1" s="1"/>
  <c r="V39" i="1"/>
  <c r="V40" i="1" l="1"/>
  <c r="U40" i="1"/>
  <c r="T41" i="1" s="1"/>
  <c r="U41" i="1" l="1"/>
  <c r="T42" i="1" s="1"/>
  <c r="V41" i="1"/>
  <c r="U42" i="1" l="1"/>
  <c r="T43" i="1" s="1"/>
  <c r="V42" i="1"/>
  <c r="U43" i="1" l="1"/>
  <c r="T44" i="1" s="1"/>
  <c r="V43" i="1"/>
  <c r="V44" i="1" l="1"/>
  <c r="U44" i="1"/>
  <c r="T45" i="1" s="1"/>
  <c r="U45" i="1" l="1"/>
  <c r="T46" i="1" s="1"/>
  <c r="V45" i="1"/>
  <c r="V46" i="1" l="1"/>
  <c r="U46" i="1"/>
  <c r="T47" i="1" s="1"/>
  <c r="U47" i="1" l="1"/>
  <c r="T48" i="1" s="1"/>
  <c r="V47" i="1"/>
  <c r="V48" i="1" l="1"/>
  <c r="U48" i="1"/>
  <c r="T49" i="1" s="1"/>
  <c r="U49" i="1" l="1"/>
  <c r="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 ingresa Mensaje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 cada uno de los caracteres únicos se le asigna un número que empieza en 0 y se le va sumando 1. El número mayor alcanzado + 1 corresponde a la base a trabajar. En este caso es base 5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 extraen cada uno de los números después de la coma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Es la posición de donde se empiezan a extraer los números. (el 0 es pa posición 1 y el punto es la posición 2, por eso se empieza desde la 3.</t>
        </r>
      </text>
    </comment>
    <comment ref="J1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 forma hacia abajo el número en binario. Se lee 0,000011111111…….</t>
        </r>
      </text>
    </comment>
    <comment ref="H1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Multiplicaciones sucesivas x 2 del valor de G8
</t>
        </r>
      </text>
    </comment>
    <comment ref="I1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Resto parte entera de la operación de la izquierda</t>
        </r>
      </text>
    </comment>
    <comment ref="O1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 eleva 2 a la -(valor de la izquierda (N13))</t>
        </r>
      </text>
    </comment>
    <comment ref="P1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 multiplica el valor de la izquierda (O13) x el valor de J13, en este caso es 0,5 x 0</t>
        </r>
      </text>
    </comment>
    <comment ref="Y1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 cada uno de los caracteres únicos se le asigna un número que empieza en 0 y se le va sumando 1. El número mayor alcanzado + 1 corresponde a la base a trabajar. En este caso es base 5</t>
        </r>
      </text>
    </comment>
  </commentList>
</comments>
</file>

<file path=xl/sharedStrings.xml><?xml version="1.0" encoding="utf-8"?>
<sst xmlns="http://schemas.openxmlformats.org/spreadsheetml/2006/main" count="40" uniqueCount="28">
  <si>
    <t>Conversión Decimal a Binario</t>
  </si>
  <si>
    <t>Conversión Binario a Decimal</t>
  </si>
  <si>
    <t>Conversión Decimal a Base 5</t>
  </si>
  <si>
    <t>0.</t>
  </si>
  <si>
    <t>Conversión de Base 5 a Decimal</t>
  </si>
  <si>
    <t>L=7</t>
  </si>
  <si>
    <t>ABCDEABB</t>
  </si>
  <si>
    <t>B = 5</t>
  </si>
  <si>
    <t>Globales</t>
  </si>
  <si>
    <t>Mensaje</t>
  </si>
  <si>
    <t>PacoyPaca</t>
  </si>
  <si>
    <t>Valor Inicial</t>
  </si>
  <si>
    <t>L</t>
  </si>
  <si>
    <t>len(Mensaje)</t>
  </si>
  <si>
    <t>B</t>
  </si>
  <si>
    <t>len(Alphabet)+1</t>
  </si>
  <si>
    <t>DicAlphabet</t>
  </si>
  <si>
    <t>Decimal</t>
  </si>
  <si>
    <t>Binario</t>
  </si>
  <si>
    <t>Basen</t>
  </si>
  <si>
    <t>MVC</t>
  </si>
  <si>
    <t>Vistas</t>
  </si>
  <si>
    <t>Usuario Interactua</t>
  </si>
  <si>
    <t>Controlador</t>
  </si>
  <si>
    <t>Modelos</t>
  </si>
  <si>
    <t>Servidor interactua</t>
  </si>
  <si>
    <t>Comunica V y M</t>
  </si>
  <si>
    <t>len(DicAlphabet)+1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</si>
</sst>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" fillId="4" borderId="0" xfId="0" applyFont="1" applyFill="1"/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1" fillId="0" borderId="0" xfId="0" applyFont="1" applyFill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1" xfId="0" applyFill="1" applyBorder="1"/>
    <xf numFmtId="0" fontId="0" fillId="4" borderId="1" xfId="0" quotePrefix="1" applyFill="1" applyBorder="1"/>
    <xf numFmtId="0" fontId="0" fillId="8" borderId="1" xfId="0" applyFill="1" applyBorder="1"/>
    <xf numFmtId="0" fontId="0" fillId="7" borderId="0" xfId="0" applyFill="1" applyAlignment="1">
      <alignment horizontal="center" textRotation="90"/>
    </xf>
    <xf numFmtId="0" fontId="0" fillId="7" borderId="0" xfId="0" applyFill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0" fillId="9" borderId="1" xfId="0" quotePrefix="1" applyFill="1" applyBorder="1"/>
    <xf numFmtId="165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tabSelected="1" zoomScale="110" zoomScaleNormal="110" workbookViewId="0">
      <selection activeCell="G9" sqref="G9"/>
    </sheetView>
  </sheetViews>
  <sheetFormatPr baseColWidth="10" defaultRowHeight="15" x14ac:dyDescent="0.25"/>
  <cols>
    <col min="1" max="1" width="12.140625" customWidth="1"/>
    <col min="2" max="2" width="14.7109375" customWidth="1"/>
    <col min="3" max="3" width="2" bestFit="1" customWidth="1"/>
    <col min="4" max="4" width="3" bestFit="1" customWidth="1"/>
    <col min="5" max="5" width="10" bestFit="1" customWidth="1"/>
    <col min="6" max="6" width="2" bestFit="1" customWidth="1"/>
    <col min="7" max="7" width="17.5703125" customWidth="1"/>
    <col min="8" max="9" width="12" bestFit="1" customWidth="1"/>
    <col min="10" max="10" width="2.5703125" style="4" bestFit="1" customWidth="1"/>
    <col min="11" max="13" width="2" style="4" customWidth="1"/>
    <col min="14" max="14" width="3" bestFit="1" customWidth="1"/>
    <col min="15" max="15" width="12" bestFit="1" customWidth="1"/>
    <col min="16" max="16" width="19.42578125" customWidth="1"/>
    <col min="17" max="17" width="6.42578125" customWidth="1"/>
    <col min="18" max="18" width="2" bestFit="1" customWidth="1"/>
    <col min="19" max="19" width="12" bestFit="1" customWidth="1"/>
    <col min="20" max="20" width="11.42578125" style="1"/>
    <col min="25" max="25" width="12.140625" bestFit="1" customWidth="1"/>
  </cols>
  <sheetData>
    <row r="1" spans="1:25" x14ac:dyDescent="0.25">
      <c r="A1" s="15" t="s">
        <v>6</v>
      </c>
      <c r="B1" s="15">
        <v>1.234011E-2</v>
      </c>
      <c r="C1" s="15" t="str">
        <f>MID($B$1,D1,1)</f>
        <v>0</v>
      </c>
      <c r="D1" s="15">
        <v>3</v>
      </c>
      <c r="E1" s="1">
        <f>5^-F1</f>
        <v>0.2</v>
      </c>
      <c r="F1" s="1">
        <v>1</v>
      </c>
      <c r="G1" s="1">
        <f>E1*C1</f>
        <v>0</v>
      </c>
      <c r="H1" s="19" t="s">
        <v>4</v>
      </c>
      <c r="I1" s="6"/>
      <c r="K1" s="6"/>
      <c r="L1" s="6"/>
      <c r="M1" s="6"/>
      <c r="N1" s="6"/>
      <c r="O1" s="6"/>
      <c r="P1" s="6"/>
      <c r="Q1" s="6"/>
      <c r="R1" s="6"/>
      <c r="S1" s="6"/>
      <c r="T1" s="5"/>
      <c r="U1" s="6"/>
      <c r="V1" s="6"/>
      <c r="W1" s="6"/>
      <c r="X1" s="6"/>
    </row>
    <row r="2" spans="1:25" x14ac:dyDescent="0.25">
      <c r="A2" s="1"/>
      <c r="B2" s="1"/>
      <c r="C2" s="15" t="str">
        <f t="shared" ref="C2:C7" si="0">MID($B$1,D2,1)</f>
        <v>1</v>
      </c>
      <c r="D2" s="15">
        <v>4</v>
      </c>
      <c r="E2" s="15">
        <f t="shared" ref="E2:E8" si="1">5^-F2</f>
        <v>0.04</v>
      </c>
      <c r="F2" s="15">
        <f>F1+1</f>
        <v>2</v>
      </c>
      <c r="G2" s="15">
        <f t="shared" ref="G2:G8" si="2">E2*C2</f>
        <v>0.04</v>
      </c>
      <c r="H2" s="19"/>
      <c r="I2" s="6"/>
      <c r="K2" s="6"/>
      <c r="L2" s="6"/>
      <c r="M2" s="6"/>
      <c r="N2" s="6"/>
      <c r="Q2" s="6"/>
      <c r="R2" s="6"/>
      <c r="S2" s="6"/>
      <c r="T2" s="5"/>
      <c r="U2" s="6"/>
      <c r="V2" s="6"/>
      <c r="W2" s="6"/>
      <c r="X2" s="6"/>
    </row>
    <row r="3" spans="1:25" x14ac:dyDescent="0.25">
      <c r="A3" s="1"/>
      <c r="B3" s="15" t="s">
        <v>5</v>
      </c>
      <c r="C3" s="15" t="str">
        <f t="shared" si="0"/>
        <v>2</v>
      </c>
      <c r="D3" s="15">
        <v>5</v>
      </c>
      <c r="E3" s="1">
        <f t="shared" si="1"/>
        <v>8.0000000000000002E-3</v>
      </c>
      <c r="F3" s="1">
        <f t="shared" ref="F3:F7" si="3">F2+1</f>
        <v>3</v>
      </c>
      <c r="G3" s="1">
        <f t="shared" si="2"/>
        <v>1.6E-2</v>
      </c>
      <c r="H3" s="19"/>
      <c r="I3" s="6"/>
      <c r="K3" s="6"/>
      <c r="L3" s="6"/>
      <c r="M3" s="6"/>
      <c r="N3" s="6"/>
      <c r="Q3" s="6"/>
      <c r="R3" s="6"/>
      <c r="S3" s="6"/>
      <c r="T3" s="5"/>
      <c r="U3" s="6"/>
      <c r="V3" s="6"/>
      <c r="W3" s="6"/>
      <c r="X3" s="6"/>
    </row>
    <row r="4" spans="1:25" x14ac:dyDescent="0.25">
      <c r="A4" s="1"/>
      <c r="B4" s="1"/>
      <c r="C4" s="15" t="str">
        <f t="shared" si="0"/>
        <v>3</v>
      </c>
      <c r="D4" s="15">
        <v>6</v>
      </c>
      <c r="E4" s="1">
        <f t="shared" si="1"/>
        <v>1.6000000000000001E-3</v>
      </c>
      <c r="F4" s="1">
        <f t="shared" si="3"/>
        <v>4</v>
      </c>
      <c r="G4" s="1">
        <f t="shared" si="2"/>
        <v>4.8000000000000004E-3</v>
      </c>
      <c r="H4" s="19"/>
      <c r="I4" s="6"/>
      <c r="K4" s="6"/>
      <c r="L4" s="6"/>
      <c r="M4" s="6"/>
      <c r="N4" s="6"/>
      <c r="Q4" s="6"/>
      <c r="R4" s="6"/>
      <c r="S4" s="6"/>
      <c r="T4" s="5"/>
      <c r="U4" s="6"/>
      <c r="V4" s="6"/>
      <c r="W4" s="6"/>
      <c r="X4" s="6"/>
    </row>
    <row r="5" spans="1:25" x14ac:dyDescent="0.25">
      <c r="A5" s="1"/>
      <c r="B5" s="15" t="s">
        <v>7</v>
      </c>
      <c r="C5" s="15" t="str">
        <f t="shared" si="0"/>
        <v>4</v>
      </c>
      <c r="D5" s="15">
        <v>7</v>
      </c>
      <c r="E5" s="1">
        <f t="shared" si="1"/>
        <v>3.2000000000000003E-4</v>
      </c>
      <c r="F5" s="1">
        <f t="shared" si="3"/>
        <v>5</v>
      </c>
      <c r="G5" s="1">
        <f t="shared" si="2"/>
        <v>1.2800000000000001E-3</v>
      </c>
      <c r="H5" s="19"/>
      <c r="I5" s="6"/>
      <c r="K5" s="6"/>
      <c r="L5" s="6"/>
      <c r="M5" s="6"/>
      <c r="N5" s="6"/>
      <c r="Q5" s="6"/>
      <c r="R5" s="6"/>
      <c r="S5" s="6"/>
      <c r="T5" s="5"/>
      <c r="U5" s="6"/>
      <c r="V5" s="6"/>
      <c r="W5" s="6"/>
      <c r="X5" s="6"/>
    </row>
    <row r="6" spans="1:25" x14ac:dyDescent="0.25">
      <c r="A6" s="1"/>
      <c r="B6" s="1"/>
      <c r="C6" s="15" t="str">
        <f t="shared" si="0"/>
        <v>0</v>
      </c>
      <c r="D6" s="15">
        <v>8</v>
      </c>
      <c r="E6" s="1">
        <f t="shared" si="1"/>
        <v>6.3999999999999997E-5</v>
      </c>
      <c r="F6" s="1">
        <f t="shared" si="3"/>
        <v>6</v>
      </c>
      <c r="G6" s="1">
        <f t="shared" si="2"/>
        <v>0</v>
      </c>
      <c r="H6" s="19"/>
      <c r="I6" s="6"/>
      <c r="K6" s="6"/>
      <c r="L6" s="6"/>
      <c r="M6" s="6"/>
      <c r="N6" s="6"/>
      <c r="Q6" s="6"/>
      <c r="R6" s="6"/>
      <c r="S6" s="6"/>
      <c r="T6" s="5"/>
      <c r="U6" s="6"/>
      <c r="V6" s="6"/>
      <c r="W6" s="6"/>
      <c r="X6" s="6"/>
    </row>
    <row r="7" spans="1:25" x14ac:dyDescent="0.25">
      <c r="A7" s="1"/>
      <c r="B7" s="1"/>
      <c r="C7" s="15" t="str">
        <f t="shared" si="0"/>
        <v>1</v>
      </c>
      <c r="D7" s="15">
        <v>9</v>
      </c>
      <c r="E7" s="1">
        <f t="shared" si="1"/>
        <v>1.2799999999999999E-5</v>
      </c>
      <c r="F7" s="1">
        <f t="shared" si="3"/>
        <v>7</v>
      </c>
      <c r="G7" s="1">
        <f t="shared" si="2"/>
        <v>1.2799999999999999E-5</v>
      </c>
      <c r="H7" s="19"/>
      <c r="I7" s="6"/>
      <c r="K7" s="6"/>
      <c r="L7" s="6"/>
      <c r="M7" s="6"/>
      <c r="N7" s="6"/>
      <c r="Q7" s="6"/>
      <c r="R7" s="6"/>
      <c r="S7" s="6"/>
      <c r="T7" s="5"/>
      <c r="U7" s="6"/>
      <c r="V7" s="6"/>
      <c r="W7" s="6"/>
      <c r="X7" s="6"/>
    </row>
    <row r="8" spans="1:25" x14ac:dyDescent="0.25">
      <c r="A8" s="1"/>
      <c r="B8" s="1"/>
      <c r="C8" s="15">
        <v>1</v>
      </c>
      <c r="D8" s="15">
        <v>10</v>
      </c>
      <c r="E8" s="1">
        <f t="shared" si="1"/>
        <v>2.5600000000000001E-6</v>
      </c>
      <c r="F8" s="1">
        <v>8</v>
      </c>
      <c r="G8" s="1">
        <f t="shared" si="2"/>
        <v>2.5600000000000001E-6</v>
      </c>
      <c r="H8" s="19"/>
      <c r="I8" s="6"/>
      <c r="K8" s="6"/>
      <c r="L8" s="6"/>
      <c r="M8" s="6"/>
      <c r="N8" s="6"/>
      <c r="Q8" s="6"/>
      <c r="R8" s="6"/>
      <c r="S8" s="6"/>
      <c r="T8" s="5"/>
      <c r="U8" s="6"/>
      <c r="V8" s="6"/>
      <c r="W8" s="6"/>
      <c r="X8" s="6"/>
    </row>
    <row r="9" spans="1:25" ht="51" customHeight="1" x14ac:dyDescent="0.25">
      <c r="A9" s="1"/>
      <c r="B9" s="1"/>
      <c r="C9" s="1"/>
      <c r="D9" s="1"/>
      <c r="E9" s="1"/>
      <c r="F9" s="1"/>
      <c r="G9" s="25">
        <f>SUM(G1:G8)</f>
        <v>6.2095360000000002E-2</v>
      </c>
      <c r="H9" s="19"/>
      <c r="I9" s="6"/>
      <c r="K9" s="6"/>
      <c r="L9" s="6"/>
      <c r="M9" s="6"/>
      <c r="N9" s="6"/>
      <c r="O9" s="6"/>
      <c r="P9" s="6"/>
      <c r="Q9" s="6"/>
      <c r="R9" s="6"/>
      <c r="S9" s="6"/>
      <c r="T9" s="5"/>
      <c r="U9" s="6"/>
      <c r="V9" s="6"/>
      <c r="W9" s="6"/>
      <c r="X9" s="6"/>
    </row>
    <row r="10" spans="1:25" x14ac:dyDescent="0.25">
      <c r="A10" s="6"/>
      <c r="B10" s="6"/>
      <c r="C10" s="6"/>
      <c r="D10" s="6"/>
      <c r="E10" s="6"/>
      <c r="F10" s="6"/>
      <c r="G10" s="6"/>
      <c r="H10" s="6"/>
      <c r="I10" s="6"/>
      <c r="K10" s="6"/>
      <c r="L10" s="6"/>
      <c r="M10" s="6"/>
      <c r="N10" s="6"/>
      <c r="O10" s="6"/>
      <c r="P10" s="6"/>
      <c r="Q10" s="6"/>
      <c r="R10" s="6"/>
      <c r="S10" s="6"/>
      <c r="T10" s="5"/>
      <c r="U10" s="6"/>
      <c r="V10" s="6"/>
      <c r="W10" s="6"/>
      <c r="X10" s="6"/>
    </row>
    <row r="11" spans="1:25" x14ac:dyDescent="0.25">
      <c r="A11" s="23" t="s">
        <v>8</v>
      </c>
      <c r="B11" s="23" t="s">
        <v>11</v>
      </c>
      <c r="C11" s="6"/>
      <c r="D11" s="6"/>
      <c r="E11" s="6"/>
      <c r="F11" s="6"/>
      <c r="G11" s="9"/>
      <c r="H11" s="20" t="s">
        <v>0</v>
      </c>
      <c r="I11" s="20"/>
      <c r="J11" s="20"/>
      <c r="K11" s="7"/>
      <c r="L11" s="7"/>
      <c r="M11" s="7"/>
      <c r="N11" s="20" t="s">
        <v>1</v>
      </c>
      <c r="O11" s="20"/>
      <c r="P11" s="20"/>
      <c r="Q11" s="9"/>
      <c r="R11" s="6"/>
      <c r="S11" s="20" t="s">
        <v>2</v>
      </c>
      <c r="T11" s="20"/>
      <c r="U11" s="20"/>
      <c r="V11" s="20"/>
      <c r="W11" s="6"/>
      <c r="X11" s="6"/>
    </row>
    <row r="12" spans="1:25" x14ac:dyDescent="0.25">
      <c r="A12" s="23" t="s">
        <v>9</v>
      </c>
      <c r="B12" s="24" t="s">
        <v>10</v>
      </c>
      <c r="C12" s="6"/>
      <c r="D12" s="6"/>
      <c r="E12" s="6"/>
      <c r="F12" s="6"/>
      <c r="G12" s="9"/>
      <c r="H12" s="20"/>
      <c r="I12" s="20"/>
      <c r="J12" s="20"/>
      <c r="K12" s="7"/>
      <c r="L12" s="7"/>
      <c r="M12" s="7"/>
      <c r="N12" s="20"/>
      <c r="O12" s="20"/>
      <c r="P12" s="20"/>
      <c r="Q12" s="9"/>
      <c r="R12" s="6"/>
      <c r="S12" s="20"/>
      <c r="T12" s="20"/>
      <c r="U12" s="20"/>
      <c r="V12" s="20"/>
      <c r="W12" s="6"/>
      <c r="X12" s="6"/>
    </row>
    <row r="13" spans="1:25" x14ac:dyDescent="0.25">
      <c r="A13" s="23" t="s">
        <v>12</v>
      </c>
      <c r="B13" s="23" t="s">
        <v>13</v>
      </c>
      <c r="C13" s="6"/>
      <c r="D13" s="6"/>
      <c r="E13" s="6"/>
      <c r="F13" s="6"/>
      <c r="G13" s="6"/>
      <c r="I13" s="2"/>
      <c r="J13" s="13" t="s">
        <v>3</v>
      </c>
      <c r="K13" s="8"/>
      <c r="L13" s="8"/>
      <c r="M13" s="8"/>
      <c r="Q13" s="6"/>
      <c r="R13" s="6"/>
      <c r="V13" s="10" t="s">
        <v>3</v>
      </c>
      <c r="W13" s="6"/>
      <c r="X13" s="6"/>
    </row>
    <row r="14" spans="1:25" x14ac:dyDescent="0.25">
      <c r="A14" s="23" t="s">
        <v>14</v>
      </c>
      <c r="B14" s="23" t="s">
        <v>15</v>
      </c>
      <c r="C14" s="6"/>
      <c r="D14" s="6"/>
      <c r="E14" s="6"/>
      <c r="F14" s="6"/>
      <c r="G14" s="6"/>
      <c r="H14">
        <f>G9*2</f>
        <v>0.12419072</v>
      </c>
      <c r="I14">
        <f t="shared" ref="I14:I49" si="4">H14-INT(H14)</f>
        <v>0.12419072</v>
      </c>
      <c r="J14" s="4">
        <f>INT(H14)</f>
        <v>0</v>
      </c>
      <c r="K14" s="6"/>
      <c r="L14" s="6"/>
      <c r="M14" s="6"/>
      <c r="N14">
        <v>1</v>
      </c>
      <c r="O14">
        <f t="shared" ref="O14:O49" si="5">2^-N14</f>
        <v>0.5</v>
      </c>
      <c r="P14">
        <f>O14*J14</f>
        <v>0</v>
      </c>
      <c r="Q14" s="6"/>
      <c r="R14" s="6"/>
      <c r="S14">
        <f>SUM(P15:P39)</f>
        <v>6.2095358967781067E-2</v>
      </c>
      <c r="T14">
        <f>S14*5</f>
        <v>0.31047679483890533</v>
      </c>
      <c r="U14">
        <f>T14-INT(T14)</f>
        <v>0.31047679483890533</v>
      </c>
      <c r="V14" s="11">
        <f>INT(T14)</f>
        <v>0</v>
      </c>
      <c r="W14" s="6"/>
      <c r="X14" s="6"/>
      <c r="Y14" s="1">
        <v>1.234011E-2</v>
      </c>
    </row>
    <row r="15" spans="1:25" x14ac:dyDescent="0.25">
      <c r="A15" s="23" t="s">
        <v>16</v>
      </c>
      <c r="B15" s="23">
        <v>1234</v>
      </c>
      <c r="C15" s="6"/>
      <c r="D15" s="6"/>
      <c r="E15" s="6"/>
      <c r="F15" s="6"/>
      <c r="G15" s="6"/>
      <c r="H15">
        <f>I14*2</f>
        <v>0.24838144000000001</v>
      </c>
      <c r="I15">
        <f t="shared" si="4"/>
        <v>0.24838144000000001</v>
      </c>
      <c r="J15" s="4">
        <f t="shared" ref="J15:J49" si="6">INT(H15)</f>
        <v>0</v>
      </c>
      <c r="K15" s="6"/>
      <c r="L15" s="6"/>
      <c r="M15" s="6"/>
      <c r="N15">
        <f>N14+1</f>
        <v>2</v>
      </c>
      <c r="O15">
        <f t="shared" si="5"/>
        <v>0.25</v>
      </c>
      <c r="P15">
        <f t="shared" ref="P15:P49" si="7">O15*J15</f>
        <v>0</v>
      </c>
      <c r="Q15" s="6"/>
      <c r="R15" s="6"/>
      <c r="T15">
        <f>U14*5</f>
        <v>1.5523839741945267</v>
      </c>
      <c r="U15">
        <f>T15-INT(T15)</f>
        <v>0.55238397419452667</v>
      </c>
      <c r="V15" s="11">
        <f t="shared" ref="V15:V49" si="8">INT(T15)</f>
        <v>1</v>
      </c>
      <c r="W15" s="6"/>
      <c r="X15" s="6"/>
    </row>
    <row r="16" spans="1:25" x14ac:dyDescent="0.25">
      <c r="A16" s="23" t="s">
        <v>17</v>
      </c>
      <c r="B16" s="23">
        <v>0.1</v>
      </c>
      <c r="C16" s="6"/>
      <c r="D16" s="6"/>
      <c r="E16" s="6"/>
      <c r="F16" s="6"/>
      <c r="G16" s="6"/>
      <c r="H16">
        <f t="shared" ref="H16:H49" si="9">I15*2</f>
        <v>0.49676288000000002</v>
      </c>
      <c r="I16">
        <f t="shared" si="4"/>
        <v>0.49676288000000002</v>
      </c>
      <c r="J16" s="4">
        <f t="shared" si="6"/>
        <v>0</v>
      </c>
      <c r="K16" s="6"/>
      <c r="L16" s="6"/>
      <c r="M16" s="6"/>
      <c r="N16">
        <f t="shared" ref="N16:N49" si="10">N15+1</f>
        <v>3</v>
      </c>
      <c r="O16">
        <f t="shared" si="5"/>
        <v>0.125</v>
      </c>
      <c r="P16">
        <f t="shared" si="7"/>
        <v>0</v>
      </c>
      <c r="Q16" s="6"/>
      <c r="R16" s="6"/>
      <c r="T16">
        <f t="shared" ref="T16:T49" si="11">U15*5</f>
        <v>2.7619198709726334</v>
      </c>
      <c r="U16">
        <f t="shared" ref="U16:U49" si="12">T16-INT(T16)</f>
        <v>0.76191987097263336</v>
      </c>
      <c r="V16" s="11">
        <f t="shared" si="8"/>
        <v>2</v>
      </c>
      <c r="W16" s="6"/>
      <c r="X16" s="6"/>
    </row>
    <row r="17" spans="1:24" x14ac:dyDescent="0.25">
      <c r="A17" s="23" t="s">
        <v>18</v>
      </c>
      <c r="B17" s="23">
        <v>10101</v>
      </c>
      <c r="C17" s="6"/>
      <c r="D17" s="6"/>
      <c r="E17" s="6"/>
      <c r="F17" s="6"/>
      <c r="G17" s="6"/>
      <c r="H17">
        <f t="shared" si="9"/>
        <v>0.99352576000000004</v>
      </c>
      <c r="I17">
        <f t="shared" si="4"/>
        <v>0.99352576000000004</v>
      </c>
      <c r="J17" s="4">
        <f t="shared" si="6"/>
        <v>0</v>
      </c>
      <c r="K17" s="6"/>
      <c r="L17" s="6"/>
      <c r="M17" s="6"/>
      <c r="N17">
        <f t="shared" si="10"/>
        <v>4</v>
      </c>
      <c r="O17">
        <f t="shared" si="5"/>
        <v>6.25E-2</v>
      </c>
      <c r="P17">
        <f t="shared" si="7"/>
        <v>0</v>
      </c>
      <c r="Q17" s="6"/>
      <c r="R17" s="6"/>
      <c r="T17">
        <f t="shared" si="11"/>
        <v>3.8095993548631668</v>
      </c>
      <c r="U17">
        <f t="shared" si="12"/>
        <v>0.80959935486316681</v>
      </c>
      <c r="V17" s="11">
        <f t="shared" si="8"/>
        <v>3</v>
      </c>
      <c r="W17" s="6"/>
      <c r="X17" s="6"/>
    </row>
    <row r="18" spans="1:24" x14ac:dyDescent="0.25">
      <c r="A18" s="23" t="s">
        <v>19</v>
      </c>
      <c r="B18" s="23">
        <v>1234</v>
      </c>
      <c r="C18" s="6"/>
      <c r="D18" s="6"/>
      <c r="E18" s="6"/>
      <c r="F18" s="6"/>
      <c r="G18" s="6"/>
      <c r="H18">
        <f t="shared" si="9"/>
        <v>1.9870515200000001</v>
      </c>
      <c r="I18">
        <f t="shared" si="4"/>
        <v>0.98705152000000007</v>
      </c>
      <c r="J18" s="12">
        <f t="shared" si="6"/>
        <v>1</v>
      </c>
      <c r="K18" s="6"/>
      <c r="L18" s="6"/>
      <c r="M18" s="6"/>
      <c r="N18">
        <f t="shared" si="10"/>
        <v>5</v>
      </c>
      <c r="O18">
        <f t="shared" si="5"/>
        <v>3.125E-2</v>
      </c>
      <c r="P18">
        <f t="shared" si="7"/>
        <v>3.125E-2</v>
      </c>
      <c r="Q18" s="6"/>
      <c r="R18" s="6"/>
      <c r="T18">
        <f t="shared" si="11"/>
        <v>4.047996774315834</v>
      </c>
      <c r="U18">
        <f t="shared" si="12"/>
        <v>4.7996774315834045E-2</v>
      </c>
      <c r="V18" s="11">
        <f t="shared" si="8"/>
        <v>4</v>
      </c>
      <c r="W18" s="6"/>
      <c r="X18" s="6"/>
    </row>
    <row r="19" spans="1:24" x14ac:dyDescent="0.25">
      <c r="A19" s="6"/>
      <c r="B19" s="6"/>
      <c r="C19" s="6"/>
      <c r="D19" s="6"/>
      <c r="E19" s="6"/>
      <c r="F19" s="6"/>
      <c r="G19" s="6"/>
      <c r="H19">
        <f t="shared" si="9"/>
        <v>1.9741030400000001</v>
      </c>
      <c r="I19">
        <f t="shared" si="4"/>
        <v>0.97410304000000014</v>
      </c>
      <c r="J19" s="4">
        <f t="shared" si="6"/>
        <v>1</v>
      </c>
      <c r="K19" s="6"/>
      <c r="L19" s="6"/>
      <c r="M19" s="6"/>
      <c r="N19">
        <f t="shared" si="10"/>
        <v>6</v>
      </c>
      <c r="O19">
        <f t="shared" si="5"/>
        <v>1.5625E-2</v>
      </c>
      <c r="P19">
        <f t="shared" si="7"/>
        <v>1.5625E-2</v>
      </c>
      <c r="Q19" s="6"/>
      <c r="R19" s="6"/>
      <c r="T19">
        <f t="shared" si="11"/>
        <v>0.23998387157917023</v>
      </c>
      <c r="U19">
        <f t="shared" si="12"/>
        <v>0.23998387157917023</v>
      </c>
      <c r="V19" s="11">
        <f t="shared" si="8"/>
        <v>0</v>
      </c>
      <c r="W19" s="6"/>
      <c r="X19" s="6"/>
    </row>
    <row r="20" spans="1:24" x14ac:dyDescent="0.25">
      <c r="A20" s="6"/>
      <c r="B20" s="6"/>
      <c r="C20" s="6"/>
      <c r="D20" s="6"/>
      <c r="E20" s="6"/>
      <c r="F20" s="6"/>
      <c r="G20" s="6"/>
      <c r="H20">
        <f t="shared" si="9"/>
        <v>1.9482060800000003</v>
      </c>
      <c r="I20">
        <f t="shared" si="4"/>
        <v>0.94820608000000028</v>
      </c>
      <c r="J20" s="4">
        <f t="shared" si="6"/>
        <v>1</v>
      </c>
      <c r="K20" s="6"/>
      <c r="L20" s="6"/>
      <c r="M20" s="6"/>
      <c r="N20">
        <f t="shared" si="10"/>
        <v>7</v>
      </c>
      <c r="O20">
        <f t="shared" si="5"/>
        <v>7.8125E-3</v>
      </c>
      <c r="P20">
        <f t="shared" si="7"/>
        <v>7.8125E-3</v>
      </c>
      <c r="Q20" s="6"/>
      <c r="R20" s="6"/>
      <c r="T20" s="4">
        <f t="shared" si="11"/>
        <v>1.1999193578958511</v>
      </c>
      <c r="U20">
        <f t="shared" si="12"/>
        <v>0.19991935789585114</v>
      </c>
      <c r="V20" s="11">
        <f t="shared" si="8"/>
        <v>1</v>
      </c>
      <c r="W20" s="6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>
        <f t="shared" si="9"/>
        <v>1.8964121600000006</v>
      </c>
      <c r="I21">
        <f t="shared" si="4"/>
        <v>0.89641216000000057</v>
      </c>
      <c r="J21" s="4">
        <f t="shared" si="6"/>
        <v>1</v>
      </c>
      <c r="K21" s="6"/>
      <c r="L21" s="6"/>
      <c r="M21" s="6"/>
      <c r="N21">
        <f t="shared" si="10"/>
        <v>8</v>
      </c>
      <c r="O21">
        <f t="shared" si="5"/>
        <v>3.90625E-3</v>
      </c>
      <c r="P21">
        <f t="shared" si="7"/>
        <v>3.90625E-3</v>
      </c>
      <c r="Q21" s="6"/>
      <c r="R21" s="6"/>
      <c r="T21" s="3">
        <f t="shared" si="11"/>
        <v>0.99959678947925568</v>
      </c>
      <c r="U21">
        <f t="shared" si="12"/>
        <v>0.99959678947925568</v>
      </c>
      <c r="V21" s="14">
        <f t="shared" si="8"/>
        <v>0</v>
      </c>
      <c r="W21" s="6"/>
      <c r="X21" s="6"/>
    </row>
    <row r="22" spans="1:24" x14ac:dyDescent="0.25">
      <c r="A22" s="6"/>
      <c r="B22" s="6"/>
      <c r="C22" s="6"/>
      <c r="D22" s="6"/>
      <c r="E22" s="6"/>
      <c r="F22" s="6"/>
      <c r="G22" s="6"/>
      <c r="H22">
        <f t="shared" si="9"/>
        <v>1.7928243200000011</v>
      </c>
      <c r="I22">
        <f t="shared" si="4"/>
        <v>0.79282432000000114</v>
      </c>
      <c r="J22" s="4">
        <f t="shared" si="6"/>
        <v>1</v>
      </c>
      <c r="K22" s="6"/>
      <c r="L22" s="6"/>
      <c r="M22" s="6"/>
      <c r="N22">
        <f t="shared" si="10"/>
        <v>9</v>
      </c>
      <c r="O22">
        <f t="shared" si="5"/>
        <v>1.953125E-3</v>
      </c>
      <c r="P22">
        <f t="shared" si="7"/>
        <v>1.953125E-3</v>
      </c>
      <c r="Q22" s="6"/>
      <c r="R22" s="6"/>
      <c r="T22">
        <f t="shared" si="11"/>
        <v>4.9979839473962784</v>
      </c>
      <c r="U22">
        <f t="shared" si="12"/>
        <v>0.99798394739627838</v>
      </c>
      <c r="V22" s="1">
        <f t="shared" si="8"/>
        <v>4</v>
      </c>
      <c r="W22" s="6"/>
      <c r="X22" s="6"/>
    </row>
    <row r="23" spans="1:24" x14ac:dyDescent="0.25">
      <c r="A23" s="6"/>
      <c r="B23" s="6"/>
      <c r="C23" s="6"/>
      <c r="D23" s="6"/>
      <c r="E23" s="6"/>
      <c r="F23" s="6"/>
      <c r="G23" s="6"/>
      <c r="H23">
        <f t="shared" si="9"/>
        <v>1.5856486400000023</v>
      </c>
      <c r="I23">
        <f t="shared" si="4"/>
        <v>0.58564864000000227</v>
      </c>
      <c r="J23" s="4">
        <f t="shared" si="6"/>
        <v>1</v>
      </c>
      <c r="K23" s="6"/>
      <c r="L23" s="6"/>
      <c r="M23" s="6"/>
      <c r="N23">
        <f t="shared" si="10"/>
        <v>10</v>
      </c>
      <c r="O23">
        <f t="shared" si="5"/>
        <v>9.765625E-4</v>
      </c>
      <c r="P23">
        <f t="shared" si="7"/>
        <v>9.765625E-4</v>
      </c>
      <c r="Q23" s="6"/>
      <c r="R23" s="6"/>
      <c r="T23">
        <f t="shared" si="11"/>
        <v>4.9899197369813919</v>
      </c>
      <c r="U23">
        <f t="shared" si="12"/>
        <v>0.98991973698139191</v>
      </c>
      <c r="V23" s="1">
        <f t="shared" si="8"/>
        <v>4</v>
      </c>
      <c r="W23" s="6"/>
      <c r="X23" s="6"/>
    </row>
    <row r="24" spans="1:24" x14ac:dyDescent="0.25">
      <c r="A24" s="6"/>
      <c r="B24" s="6"/>
      <c r="C24" s="6"/>
      <c r="D24" s="6"/>
      <c r="E24" s="6"/>
      <c r="F24" s="6"/>
      <c r="G24" s="6"/>
      <c r="H24">
        <f t="shared" si="9"/>
        <v>1.1712972800000045</v>
      </c>
      <c r="I24">
        <f t="shared" si="4"/>
        <v>0.17129728000000455</v>
      </c>
      <c r="J24" s="4">
        <f t="shared" si="6"/>
        <v>1</v>
      </c>
      <c r="K24" s="6"/>
      <c r="L24" s="6"/>
      <c r="M24" s="6"/>
      <c r="N24">
        <f t="shared" si="10"/>
        <v>11</v>
      </c>
      <c r="O24">
        <f t="shared" si="5"/>
        <v>4.8828125E-4</v>
      </c>
      <c r="P24">
        <f t="shared" si="7"/>
        <v>4.8828125E-4</v>
      </c>
      <c r="Q24" s="6"/>
      <c r="R24" s="6"/>
      <c r="T24">
        <f t="shared" si="11"/>
        <v>4.9495986849069595</v>
      </c>
      <c r="U24">
        <f t="shared" si="12"/>
        <v>0.94959868490695953</v>
      </c>
      <c r="V24" s="1">
        <f t="shared" si="8"/>
        <v>4</v>
      </c>
      <c r="W24" s="6"/>
      <c r="X24" s="6"/>
    </row>
    <row r="25" spans="1:24" x14ac:dyDescent="0.25">
      <c r="A25" s="6"/>
      <c r="B25" s="6"/>
      <c r="C25" s="6"/>
      <c r="D25" s="6"/>
      <c r="E25" s="6"/>
      <c r="F25" s="6"/>
      <c r="G25" s="6"/>
      <c r="H25">
        <f t="shared" si="9"/>
        <v>0.3425945600000091</v>
      </c>
      <c r="I25">
        <f t="shared" si="4"/>
        <v>0.3425945600000091</v>
      </c>
      <c r="J25" s="4">
        <f t="shared" si="6"/>
        <v>0</v>
      </c>
      <c r="K25" s="6"/>
      <c r="L25" s="6"/>
      <c r="M25" s="6"/>
      <c r="N25">
        <f t="shared" si="10"/>
        <v>12</v>
      </c>
      <c r="O25">
        <f t="shared" si="5"/>
        <v>2.44140625E-4</v>
      </c>
      <c r="P25">
        <f t="shared" si="7"/>
        <v>0</v>
      </c>
      <c r="Q25" s="6"/>
      <c r="R25" s="6"/>
      <c r="T25">
        <f t="shared" si="11"/>
        <v>4.7479934245347977</v>
      </c>
      <c r="U25">
        <f t="shared" si="12"/>
        <v>0.74799342453479767</v>
      </c>
      <c r="V25" s="1">
        <f t="shared" si="8"/>
        <v>4</v>
      </c>
      <c r="W25" s="6"/>
      <c r="X25" s="6"/>
    </row>
    <row r="26" spans="1:24" x14ac:dyDescent="0.25">
      <c r="A26" s="6"/>
      <c r="B26" s="6"/>
      <c r="C26" s="6"/>
      <c r="D26" s="6"/>
      <c r="E26" s="6"/>
      <c r="F26" s="6"/>
      <c r="G26" s="6"/>
      <c r="H26">
        <f t="shared" si="9"/>
        <v>0.68518912000001819</v>
      </c>
      <c r="I26">
        <f t="shared" si="4"/>
        <v>0.68518912000001819</v>
      </c>
      <c r="J26" s="4">
        <f t="shared" si="6"/>
        <v>0</v>
      </c>
      <c r="K26" s="6"/>
      <c r="L26" s="6"/>
      <c r="M26" s="6"/>
      <c r="N26">
        <f t="shared" si="10"/>
        <v>13</v>
      </c>
      <c r="O26">
        <f t="shared" si="5"/>
        <v>1.220703125E-4</v>
      </c>
      <c r="P26">
        <f t="shared" si="7"/>
        <v>0</v>
      </c>
      <c r="Q26" s="6"/>
      <c r="R26" s="6"/>
      <c r="T26">
        <f t="shared" si="11"/>
        <v>3.7399671226739883</v>
      </c>
      <c r="U26">
        <f t="shared" si="12"/>
        <v>0.73996712267398834</v>
      </c>
      <c r="V26" s="1">
        <f t="shared" si="8"/>
        <v>3</v>
      </c>
      <c r="W26" s="6"/>
      <c r="X26" s="6"/>
    </row>
    <row r="27" spans="1:24" x14ac:dyDescent="0.25">
      <c r="A27" s="6"/>
      <c r="B27" s="6"/>
      <c r="C27" s="6"/>
      <c r="D27" s="6"/>
      <c r="E27" s="6"/>
      <c r="F27" s="6"/>
      <c r="G27" s="6"/>
      <c r="H27">
        <f t="shared" si="9"/>
        <v>1.3703782400000364</v>
      </c>
      <c r="I27">
        <f t="shared" si="4"/>
        <v>0.37037824000003639</v>
      </c>
      <c r="J27" s="4">
        <f t="shared" si="6"/>
        <v>1</v>
      </c>
      <c r="K27" s="6"/>
      <c r="L27" s="6"/>
      <c r="M27" s="6"/>
      <c r="N27">
        <f t="shared" si="10"/>
        <v>14</v>
      </c>
      <c r="O27">
        <f t="shared" si="5"/>
        <v>6.103515625E-5</v>
      </c>
      <c r="P27">
        <f t="shared" si="7"/>
        <v>6.103515625E-5</v>
      </c>
      <c r="Q27" s="6"/>
      <c r="R27" s="6"/>
      <c r="T27">
        <f t="shared" si="11"/>
        <v>3.6998356133699417</v>
      </c>
      <c r="U27">
        <f t="shared" si="12"/>
        <v>0.69983561336994171</v>
      </c>
      <c r="V27" s="1">
        <f t="shared" si="8"/>
        <v>3</v>
      </c>
      <c r="W27" s="6"/>
      <c r="X27" s="6"/>
    </row>
    <row r="28" spans="1:24" x14ac:dyDescent="0.25">
      <c r="A28" s="6"/>
      <c r="B28" s="6"/>
      <c r="C28" s="6"/>
      <c r="D28" s="6"/>
      <c r="E28" s="6"/>
      <c r="F28" s="6"/>
      <c r="G28" s="6"/>
      <c r="H28">
        <f t="shared" si="9"/>
        <v>0.74075648000007277</v>
      </c>
      <c r="I28">
        <f t="shared" si="4"/>
        <v>0.74075648000007277</v>
      </c>
      <c r="J28" s="4">
        <f t="shared" si="6"/>
        <v>0</v>
      </c>
      <c r="K28" s="6"/>
      <c r="L28" s="6"/>
      <c r="M28" s="6"/>
      <c r="N28">
        <f t="shared" si="10"/>
        <v>15</v>
      </c>
      <c r="O28">
        <f t="shared" si="5"/>
        <v>3.0517578125E-5</v>
      </c>
      <c r="P28">
        <f t="shared" si="7"/>
        <v>0</v>
      </c>
      <c r="Q28" s="6"/>
      <c r="R28" s="6"/>
      <c r="T28">
        <f t="shared" si="11"/>
        <v>3.4991780668497086</v>
      </c>
      <c r="U28">
        <f t="shared" si="12"/>
        <v>0.49917806684970856</v>
      </c>
      <c r="V28" s="1">
        <f t="shared" si="8"/>
        <v>3</v>
      </c>
      <c r="W28" s="6"/>
      <c r="X28" s="6"/>
    </row>
    <row r="29" spans="1:24" x14ac:dyDescent="0.25">
      <c r="A29" s="6"/>
      <c r="B29" s="6"/>
      <c r="C29" s="6"/>
      <c r="D29" s="6"/>
      <c r="E29" s="6"/>
      <c r="F29" s="6"/>
      <c r="G29" s="6"/>
      <c r="H29">
        <f t="shared" si="9"/>
        <v>1.4815129600001455</v>
      </c>
      <c r="I29">
        <f t="shared" si="4"/>
        <v>0.48151296000014554</v>
      </c>
      <c r="J29" s="4">
        <f t="shared" si="6"/>
        <v>1</v>
      </c>
      <c r="K29" s="6"/>
      <c r="L29" s="6"/>
      <c r="M29" s="6"/>
      <c r="N29">
        <f t="shared" si="10"/>
        <v>16</v>
      </c>
      <c r="O29">
        <f t="shared" si="5"/>
        <v>1.52587890625E-5</v>
      </c>
      <c r="P29">
        <f t="shared" si="7"/>
        <v>1.52587890625E-5</v>
      </c>
      <c r="Q29" s="6"/>
      <c r="R29" s="6"/>
      <c r="T29">
        <f t="shared" si="11"/>
        <v>2.4958903342485428</v>
      </c>
      <c r="U29">
        <f t="shared" si="12"/>
        <v>0.49589033424854279</v>
      </c>
      <c r="V29" s="1">
        <f t="shared" si="8"/>
        <v>2</v>
      </c>
      <c r="W29" s="6"/>
      <c r="X29" s="6"/>
    </row>
    <row r="30" spans="1:24" x14ac:dyDescent="0.25">
      <c r="A30" s="6"/>
      <c r="B30" s="6"/>
      <c r="C30" s="6"/>
      <c r="D30" s="6"/>
      <c r="E30" s="6"/>
      <c r="F30" s="6"/>
      <c r="G30" s="6"/>
      <c r="H30">
        <f t="shared" si="9"/>
        <v>0.96302592000029108</v>
      </c>
      <c r="I30">
        <f t="shared" si="4"/>
        <v>0.96302592000029108</v>
      </c>
      <c r="J30" s="4">
        <f t="shared" si="6"/>
        <v>0</v>
      </c>
      <c r="K30" s="6"/>
      <c r="L30" s="6"/>
      <c r="M30" s="6"/>
      <c r="N30">
        <f t="shared" si="10"/>
        <v>17</v>
      </c>
      <c r="O30">
        <f t="shared" si="5"/>
        <v>7.62939453125E-6</v>
      </c>
      <c r="P30">
        <f t="shared" si="7"/>
        <v>0</v>
      </c>
      <c r="Q30" s="6"/>
      <c r="R30" s="6"/>
      <c r="T30">
        <f t="shared" si="11"/>
        <v>2.4794516712427139</v>
      </c>
      <c r="U30">
        <f t="shared" si="12"/>
        <v>0.47945167124271393</v>
      </c>
      <c r="V30" s="1">
        <f t="shared" si="8"/>
        <v>2</v>
      </c>
      <c r="W30" s="6"/>
      <c r="X30" s="6"/>
    </row>
    <row r="31" spans="1:24" x14ac:dyDescent="0.25">
      <c r="A31" s="6"/>
      <c r="B31" s="6"/>
      <c r="C31" s="6"/>
      <c r="D31" s="6"/>
      <c r="E31" s="6"/>
      <c r="F31" s="6"/>
      <c r="G31" s="6"/>
      <c r="H31">
        <f t="shared" si="9"/>
        <v>1.9260518400005822</v>
      </c>
      <c r="I31">
        <f t="shared" si="4"/>
        <v>0.92605184000058216</v>
      </c>
      <c r="J31" s="4">
        <f t="shared" si="6"/>
        <v>1</v>
      </c>
      <c r="K31" s="6"/>
      <c r="L31" s="6"/>
      <c r="M31" s="6"/>
      <c r="N31">
        <f t="shared" si="10"/>
        <v>18</v>
      </c>
      <c r="O31">
        <f t="shared" si="5"/>
        <v>3.814697265625E-6</v>
      </c>
      <c r="P31">
        <f t="shared" si="7"/>
        <v>3.814697265625E-6</v>
      </c>
      <c r="Q31" s="6"/>
      <c r="R31" s="6"/>
      <c r="T31">
        <f t="shared" si="11"/>
        <v>2.3972583562135696</v>
      </c>
      <c r="U31">
        <f t="shared" si="12"/>
        <v>0.39725835621356964</v>
      </c>
      <c r="V31" s="1">
        <f t="shared" si="8"/>
        <v>2</v>
      </c>
      <c r="W31" s="6"/>
      <c r="X31" s="6"/>
    </row>
    <row r="32" spans="1:24" x14ac:dyDescent="0.25">
      <c r="A32" s="6"/>
      <c r="B32" s="6"/>
      <c r="C32" s="6"/>
      <c r="D32" s="6"/>
      <c r="E32" s="6"/>
      <c r="F32" s="6"/>
      <c r="G32" s="6"/>
      <c r="H32">
        <f t="shared" si="9"/>
        <v>1.8521036800011643</v>
      </c>
      <c r="I32">
        <f t="shared" si="4"/>
        <v>0.85210368000116432</v>
      </c>
      <c r="J32" s="4">
        <f t="shared" si="6"/>
        <v>1</v>
      </c>
      <c r="K32" s="6"/>
      <c r="L32" s="6"/>
      <c r="M32" s="6"/>
      <c r="N32">
        <f t="shared" si="10"/>
        <v>19</v>
      </c>
      <c r="O32">
        <f t="shared" si="5"/>
        <v>1.9073486328125E-6</v>
      </c>
      <c r="P32">
        <f t="shared" si="7"/>
        <v>1.9073486328125E-6</v>
      </c>
      <c r="Q32" s="6"/>
      <c r="R32" s="6"/>
      <c r="T32">
        <f t="shared" si="11"/>
        <v>1.9862917810678482</v>
      </c>
      <c r="U32">
        <f t="shared" si="12"/>
        <v>0.98629178106784821</v>
      </c>
      <c r="V32" s="1">
        <f t="shared" si="8"/>
        <v>1</v>
      </c>
      <c r="W32" s="6"/>
      <c r="X32" s="6"/>
    </row>
    <row r="33" spans="1:24" x14ac:dyDescent="0.25">
      <c r="A33" s="6"/>
      <c r="B33" s="6"/>
      <c r="C33" s="6"/>
      <c r="D33" s="6"/>
      <c r="E33" s="6"/>
      <c r="F33" s="6"/>
      <c r="G33" s="6"/>
      <c r="H33">
        <f t="shared" si="9"/>
        <v>1.7042073600023286</v>
      </c>
      <c r="I33">
        <f t="shared" si="4"/>
        <v>0.70420736000232864</v>
      </c>
      <c r="J33" s="4">
        <f t="shared" si="6"/>
        <v>1</v>
      </c>
      <c r="K33" s="6"/>
      <c r="L33" s="6"/>
      <c r="M33" s="6"/>
      <c r="N33">
        <f t="shared" si="10"/>
        <v>20</v>
      </c>
      <c r="O33">
        <f t="shared" si="5"/>
        <v>9.5367431640625E-7</v>
      </c>
      <c r="P33">
        <f t="shared" si="7"/>
        <v>9.5367431640625E-7</v>
      </c>
      <c r="Q33" s="6"/>
      <c r="R33" s="6"/>
      <c r="T33">
        <f t="shared" si="11"/>
        <v>4.931458905339241</v>
      </c>
      <c r="U33">
        <f t="shared" si="12"/>
        <v>0.93145890533924103</v>
      </c>
      <c r="V33" s="1">
        <f t="shared" si="8"/>
        <v>4</v>
      </c>
      <c r="W33" s="6"/>
      <c r="X33" s="6"/>
    </row>
    <row r="34" spans="1:24" x14ac:dyDescent="0.25">
      <c r="A34" s="6"/>
      <c r="B34" s="6"/>
      <c r="C34" s="6"/>
      <c r="D34" s="6"/>
      <c r="E34" s="6"/>
      <c r="F34" s="6"/>
      <c r="G34" s="6"/>
      <c r="H34">
        <f t="shared" si="9"/>
        <v>1.4084147200046573</v>
      </c>
      <c r="I34">
        <f t="shared" si="4"/>
        <v>0.40841472000465728</v>
      </c>
      <c r="J34" s="4">
        <f t="shared" si="6"/>
        <v>1</v>
      </c>
      <c r="K34" s="6"/>
      <c r="L34" s="6"/>
      <c r="M34" s="6"/>
      <c r="N34">
        <f t="shared" si="10"/>
        <v>21</v>
      </c>
      <c r="O34">
        <f t="shared" si="5"/>
        <v>4.76837158203125E-7</v>
      </c>
      <c r="P34">
        <f t="shared" si="7"/>
        <v>4.76837158203125E-7</v>
      </c>
      <c r="Q34" s="6"/>
      <c r="R34" s="6"/>
      <c r="T34">
        <f t="shared" si="11"/>
        <v>4.6572945266962051</v>
      </c>
      <c r="U34">
        <f t="shared" si="12"/>
        <v>0.65729452669620514</v>
      </c>
      <c r="V34" s="1">
        <f t="shared" si="8"/>
        <v>4</v>
      </c>
      <c r="W34" s="6"/>
      <c r="X34" s="6"/>
    </row>
    <row r="35" spans="1:24" x14ac:dyDescent="0.25">
      <c r="A35" s="6"/>
      <c r="B35" s="6"/>
      <c r="C35" s="6"/>
      <c r="D35" s="6"/>
      <c r="E35" s="6"/>
      <c r="F35" s="6"/>
      <c r="G35" s="6"/>
      <c r="H35">
        <f t="shared" si="9"/>
        <v>0.81682944000931457</v>
      </c>
      <c r="I35">
        <f t="shared" si="4"/>
        <v>0.81682944000931457</v>
      </c>
      <c r="J35" s="4">
        <f t="shared" si="6"/>
        <v>0</v>
      </c>
      <c r="K35" s="6"/>
      <c r="L35" s="6"/>
      <c r="M35" s="6"/>
      <c r="N35">
        <f t="shared" si="10"/>
        <v>22</v>
      </c>
      <c r="O35">
        <f t="shared" si="5"/>
        <v>2.384185791015625E-7</v>
      </c>
      <c r="P35">
        <f t="shared" si="7"/>
        <v>0</v>
      </c>
      <c r="Q35" s="6"/>
      <c r="R35" s="6"/>
      <c r="T35">
        <f t="shared" si="11"/>
        <v>3.2864726334810257</v>
      </c>
      <c r="U35">
        <f t="shared" si="12"/>
        <v>0.2864726334810257</v>
      </c>
      <c r="V35" s="1">
        <f t="shared" si="8"/>
        <v>3</v>
      </c>
      <c r="W35" s="6"/>
      <c r="X35" s="6"/>
    </row>
    <row r="36" spans="1:24" x14ac:dyDescent="0.25">
      <c r="A36" s="6"/>
      <c r="B36" s="6"/>
      <c r="C36" s="6"/>
      <c r="D36" s="6"/>
      <c r="E36" s="6"/>
      <c r="F36" s="6"/>
      <c r="G36" s="6"/>
      <c r="H36">
        <f t="shared" si="9"/>
        <v>1.6336588800186291</v>
      </c>
      <c r="I36">
        <f t="shared" si="4"/>
        <v>0.63365888001862913</v>
      </c>
      <c r="J36" s="4">
        <f t="shared" si="6"/>
        <v>1</v>
      </c>
      <c r="K36" s="6"/>
      <c r="L36" s="6"/>
      <c r="M36" s="6"/>
      <c r="N36">
        <f t="shared" si="10"/>
        <v>23</v>
      </c>
      <c r="O36">
        <f t="shared" si="5"/>
        <v>1.1920928955078125E-7</v>
      </c>
      <c r="P36">
        <f t="shared" si="7"/>
        <v>1.1920928955078125E-7</v>
      </c>
      <c r="Q36" s="6"/>
      <c r="R36" s="6"/>
      <c r="T36">
        <f t="shared" si="11"/>
        <v>1.4323631674051285</v>
      </c>
      <c r="U36">
        <f t="shared" si="12"/>
        <v>0.43236316740512848</v>
      </c>
      <c r="V36" s="1">
        <f t="shared" si="8"/>
        <v>1</v>
      </c>
      <c r="W36" s="6"/>
      <c r="X36" s="6"/>
    </row>
    <row r="37" spans="1:24" x14ac:dyDescent="0.25">
      <c r="A37" s="6"/>
      <c r="B37" s="6"/>
      <c r="C37" s="6"/>
      <c r="D37" s="6"/>
      <c r="E37" s="6"/>
      <c r="F37" s="6"/>
      <c r="G37" s="6"/>
      <c r="H37">
        <f t="shared" si="9"/>
        <v>1.2673177600372583</v>
      </c>
      <c r="I37">
        <f t="shared" si="4"/>
        <v>0.26731776003725827</v>
      </c>
      <c r="J37" s="4">
        <f t="shared" si="6"/>
        <v>1</v>
      </c>
      <c r="K37" s="6"/>
      <c r="L37" s="6"/>
      <c r="M37" s="6"/>
      <c r="N37">
        <f t="shared" si="10"/>
        <v>24</v>
      </c>
      <c r="O37">
        <f t="shared" si="5"/>
        <v>5.9604644775390625E-8</v>
      </c>
      <c r="P37">
        <f t="shared" si="7"/>
        <v>5.9604644775390625E-8</v>
      </c>
      <c r="Q37" s="6"/>
      <c r="R37" s="6"/>
      <c r="T37">
        <f t="shared" si="11"/>
        <v>2.1618158370256424</v>
      </c>
      <c r="U37">
        <f t="shared" si="12"/>
        <v>0.1618158370256424</v>
      </c>
      <c r="V37" s="1">
        <f t="shared" si="8"/>
        <v>2</v>
      </c>
      <c r="W37" s="6"/>
      <c r="X37" s="6"/>
    </row>
    <row r="38" spans="1:24" x14ac:dyDescent="0.25">
      <c r="A38" s="6"/>
      <c r="B38" s="6"/>
      <c r="C38" s="6"/>
      <c r="D38" s="6"/>
      <c r="E38" s="6"/>
      <c r="F38" s="6"/>
      <c r="G38" s="6"/>
      <c r="H38">
        <f t="shared" si="9"/>
        <v>0.53463552007451653</v>
      </c>
      <c r="I38">
        <f t="shared" si="4"/>
        <v>0.53463552007451653</v>
      </c>
      <c r="J38" s="4">
        <f t="shared" si="6"/>
        <v>0</v>
      </c>
      <c r="K38" s="6"/>
      <c r="L38" s="6"/>
      <c r="M38" s="6"/>
      <c r="N38">
        <f t="shared" si="10"/>
        <v>25</v>
      </c>
      <c r="O38">
        <f t="shared" si="5"/>
        <v>2.9802322387695313E-8</v>
      </c>
      <c r="P38">
        <f t="shared" si="7"/>
        <v>0</v>
      </c>
      <c r="Q38" s="6"/>
      <c r="R38" s="6"/>
      <c r="T38">
        <f t="shared" si="11"/>
        <v>0.80907918512821198</v>
      </c>
      <c r="U38">
        <f t="shared" si="12"/>
        <v>0.80907918512821198</v>
      </c>
      <c r="V38" s="1">
        <f t="shared" si="8"/>
        <v>0</v>
      </c>
      <c r="W38" s="6"/>
      <c r="X38" s="6"/>
    </row>
    <row r="39" spans="1:24" x14ac:dyDescent="0.25">
      <c r="A39" s="6"/>
      <c r="B39" s="6"/>
      <c r="C39" s="6"/>
      <c r="D39" s="6"/>
      <c r="E39" s="6"/>
      <c r="F39" s="6"/>
      <c r="G39" s="6"/>
      <c r="H39">
        <f t="shared" si="9"/>
        <v>1.0692710401490331</v>
      </c>
      <c r="I39">
        <f t="shared" si="4"/>
        <v>6.927104014903307E-2</v>
      </c>
      <c r="J39" s="4">
        <f t="shared" si="6"/>
        <v>1</v>
      </c>
      <c r="K39" s="6"/>
      <c r="L39" s="6"/>
      <c r="M39" s="6"/>
      <c r="N39">
        <f t="shared" si="10"/>
        <v>26</v>
      </c>
      <c r="O39">
        <f t="shared" si="5"/>
        <v>1.4901161193847656E-8</v>
      </c>
      <c r="P39">
        <f t="shared" si="7"/>
        <v>1.4901161193847656E-8</v>
      </c>
      <c r="Q39" s="6"/>
      <c r="R39" s="6"/>
      <c r="T39">
        <f t="shared" si="11"/>
        <v>4.0453959256410599</v>
      </c>
      <c r="U39">
        <f t="shared" si="12"/>
        <v>4.5395925641059875E-2</v>
      </c>
      <c r="V39" s="1">
        <f t="shared" si="8"/>
        <v>4</v>
      </c>
      <c r="W39" s="6"/>
      <c r="X39" s="6"/>
    </row>
    <row r="40" spans="1:24" x14ac:dyDescent="0.25">
      <c r="A40" s="6"/>
      <c r="B40" s="6"/>
      <c r="C40" s="6"/>
      <c r="D40" s="6"/>
      <c r="E40" s="6"/>
      <c r="F40" s="6"/>
      <c r="G40" s="6"/>
      <c r="H40">
        <f t="shared" si="9"/>
        <v>0.13854208029806614</v>
      </c>
      <c r="I40">
        <f t="shared" si="4"/>
        <v>0.13854208029806614</v>
      </c>
      <c r="J40" s="4">
        <f t="shared" si="6"/>
        <v>0</v>
      </c>
      <c r="K40" s="6"/>
      <c r="L40" s="6"/>
      <c r="M40" s="6"/>
      <c r="N40">
        <f t="shared" si="10"/>
        <v>27</v>
      </c>
      <c r="O40">
        <f t="shared" si="5"/>
        <v>7.4505805969238281E-9</v>
      </c>
      <c r="P40">
        <f t="shared" si="7"/>
        <v>0</v>
      </c>
      <c r="Q40" s="6"/>
      <c r="R40" s="6"/>
      <c r="T40">
        <f t="shared" si="11"/>
        <v>0.22697962820529938</v>
      </c>
      <c r="U40">
        <f t="shared" si="12"/>
        <v>0.22697962820529938</v>
      </c>
      <c r="V40" s="1">
        <f t="shared" si="8"/>
        <v>0</v>
      </c>
      <c r="W40" s="6"/>
      <c r="X40" s="6"/>
    </row>
    <row r="41" spans="1:24" x14ac:dyDescent="0.25">
      <c r="A41" s="6"/>
      <c r="B41" s="6"/>
      <c r="C41" s="6"/>
      <c r="D41" s="6"/>
      <c r="E41" s="6"/>
      <c r="F41" s="6"/>
      <c r="G41" s="6"/>
      <c r="H41">
        <f t="shared" si="9"/>
        <v>0.27708416059613228</v>
      </c>
      <c r="I41">
        <f t="shared" si="4"/>
        <v>0.27708416059613228</v>
      </c>
      <c r="J41" s="4">
        <f t="shared" si="6"/>
        <v>0</v>
      </c>
      <c r="K41" s="6"/>
      <c r="L41" s="6"/>
      <c r="M41" s="6"/>
      <c r="N41">
        <f t="shared" si="10"/>
        <v>28</v>
      </c>
      <c r="O41">
        <f t="shared" si="5"/>
        <v>3.7252902984619141E-9</v>
      </c>
      <c r="P41">
        <f t="shared" si="7"/>
        <v>0</v>
      </c>
      <c r="Q41" s="6"/>
      <c r="R41" s="6"/>
      <c r="T41">
        <f t="shared" si="11"/>
        <v>1.1348981410264969</v>
      </c>
      <c r="U41">
        <f t="shared" si="12"/>
        <v>0.13489814102649689</v>
      </c>
      <c r="V41" s="1">
        <f t="shared" si="8"/>
        <v>1</v>
      </c>
      <c r="W41" s="6"/>
      <c r="X41" s="6"/>
    </row>
    <row r="42" spans="1:24" x14ac:dyDescent="0.25">
      <c r="A42" s="6"/>
      <c r="B42" s="6"/>
      <c r="C42" s="6"/>
      <c r="D42" s="6"/>
      <c r="E42" s="6"/>
      <c r="F42" s="6"/>
      <c r="G42" s="6"/>
      <c r="H42">
        <f t="shared" si="9"/>
        <v>0.55416832119226456</v>
      </c>
      <c r="I42">
        <f t="shared" si="4"/>
        <v>0.55416832119226456</v>
      </c>
      <c r="J42" s="4">
        <f t="shared" si="6"/>
        <v>0</v>
      </c>
      <c r="K42" s="6"/>
      <c r="L42" s="6"/>
      <c r="M42" s="6"/>
      <c r="N42">
        <f t="shared" si="10"/>
        <v>29</v>
      </c>
      <c r="O42">
        <f t="shared" si="5"/>
        <v>1.862645149230957E-9</v>
      </c>
      <c r="P42">
        <f t="shared" si="7"/>
        <v>0</v>
      </c>
      <c r="Q42" s="6"/>
      <c r="R42" s="6"/>
      <c r="T42">
        <f t="shared" si="11"/>
        <v>0.67449070513248444</v>
      </c>
      <c r="U42">
        <f t="shared" si="12"/>
        <v>0.67449070513248444</v>
      </c>
      <c r="V42" s="1">
        <f t="shared" si="8"/>
        <v>0</v>
      </c>
      <c r="W42" s="6"/>
      <c r="X42" s="6"/>
    </row>
    <row r="43" spans="1:24" x14ac:dyDescent="0.25">
      <c r="A43" s="6"/>
      <c r="B43" s="6"/>
      <c r="C43" s="6"/>
      <c r="D43" s="6"/>
      <c r="E43" s="6"/>
      <c r="F43" s="6"/>
      <c r="G43" s="6"/>
      <c r="H43">
        <f t="shared" si="9"/>
        <v>1.1083366423845291</v>
      </c>
      <c r="I43">
        <f t="shared" si="4"/>
        <v>0.10833664238452911</v>
      </c>
      <c r="J43" s="4">
        <f t="shared" si="6"/>
        <v>1</v>
      </c>
      <c r="K43" s="6"/>
      <c r="L43" s="6"/>
      <c r="M43" s="6"/>
      <c r="N43">
        <f t="shared" si="10"/>
        <v>30</v>
      </c>
      <c r="O43">
        <f t="shared" si="5"/>
        <v>9.3132257461547852E-10</v>
      </c>
      <c r="P43">
        <f t="shared" si="7"/>
        <v>9.3132257461547852E-10</v>
      </c>
      <c r="Q43" s="6"/>
      <c r="R43" s="6"/>
      <c r="T43">
        <f t="shared" si="11"/>
        <v>3.3724535256624222</v>
      </c>
      <c r="U43">
        <f t="shared" si="12"/>
        <v>0.37245352566242218</v>
      </c>
      <c r="V43" s="1">
        <f t="shared" si="8"/>
        <v>3</v>
      </c>
      <c r="W43" s="6"/>
      <c r="X43" s="6"/>
    </row>
    <row r="44" spans="1:24" x14ac:dyDescent="0.25">
      <c r="A44" s="6"/>
      <c r="B44" s="6"/>
      <c r="C44" s="6"/>
      <c r="D44" s="6"/>
      <c r="E44" s="6"/>
      <c r="F44" s="6"/>
      <c r="G44" s="6"/>
      <c r="H44">
        <f t="shared" si="9"/>
        <v>0.21667328476905823</v>
      </c>
      <c r="I44">
        <f t="shared" si="4"/>
        <v>0.21667328476905823</v>
      </c>
      <c r="J44" s="4">
        <f t="shared" si="6"/>
        <v>0</v>
      </c>
      <c r="K44" s="6"/>
      <c r="L44" s="6"/>
      <c r="M44" s="6"/>
      <c r="N44">
        <f t="shared" si="10"/>
        <v>31</v>
      </c>
      <c r="O44">
        <f t="shared" si="5"/>
        <v>4.6566128730773926E-10</v>
      </c>
      <c r="P44">
        <f t="shared" si="7"/>
        <v>0</v>
      </c>
      <c r="Q44" s="6"/>
      <c r="R44" s="6"/>
      <c r="T44">
        <f t="shared" si="11"/>
        <v>1.8622676283121109</v>
      </c>
      <c r="U44">
        <f t="shared" si="12"/>
        <v>0.8622676283121109</v>
      </c>
      <c r="V44" s="1">
        <f t="shared" si="8"/>
        <v>1</v>
      </c>
      <c r="W44" s="6"/>
      <c r="X44" s="6"/>
    </row>
    <row r="45" spans="1:24" x14ac:dyDescent="0.25">
      <c r="A45" s="6"/>
      <c r="B45" s="6"/>
      <c r="C45" s="6"/>
      <c r="D45" s="6"/>
      <c r="E45" s="6"/>
      <c r="F45" s="6"/>
      <c r="G45" s="6"/>
      <c r="H45">
        <f t="shared" si="9"/>
        <v>0.43334656953811646</v>
      </c>
      <c r="I45">
        <f t="shared" si="4"/>
        <v>0.43334656953811646</v>
      </c>
      <c r="J45" s="4">
        <f t="shared" si="6"/>
        <v>0</v>
      </c>
      <c r="K45" s="6"/>
      <c r="L45" s="6"/>
      <c r="M45" s="6"/>
      <c r="N45">
        <f t="shared" si="10"/>
        <v>32</v>
      </c>
      <c r="O45">
        <f t="shared" si="5"/>
        <v>2.3283064365386963E-10</v>
      </c>
      <c r="P45">
        <f t="shared" si="7"/>
        <v>0</v>
      </c>
      <c r="Q45" s="6"/>
      <c r="R45" s="6"/>
      <c r="T45">
        <f t="shared" si="11"/>
        <v>4.3113381415605545</v>
      </c>
      <c r="U45">
        <f t="shared" si="12"/>
        <v>0.3113381415605545</v>
      </c>
      <c r="V45" s="1">
        <f t="shared" si="8"/>
        <v>4</v>
      </c>
      <c r="W45" s="6"/>
      <c r="X45" s="6"/>
    </row>
    <row r="46" spans="1:24" x14ac:dyDescent="0.25">
      <c r="A46" s="6"/>
      <c r="B46" s="6"/>
      <c r="C46" s="6"/>
      <c r="D46" s="6"/>
      <c r="E46" s="6"/>
      <c r="F46" s="6"/>
      <c r="G46" s="6"/>
      <c r="H46">
        <f t="shared" si="9"/>
        <v>0.86669313907623291</v>
      </c>
      <c r="I46">
        <f t="shared" si="4"/>
        <v>0.86669313907623291</v>
      </c>
      <c r="J46" s="4">
        <f t="shared" si="6"/>
        <v>0</v>
      </c>
      <c r="K46" s="6"/>
      <c r="L46" s="6"/>
      <c r="M46" s="6"/>
      <c r="N46">
        <f t="shared" si="10"/>
        <v>33</v>
      </c>
      <c r="O46">
        <f t="shared" si="5"/>
        <v>1.1641532182693481E-10</v>
      </c>
      <c r="P46">
        <f t="shared" si="7"/>
        <v>0</v>
      </c>
      <c r="Q46" s="6"/>
      <c r="R46" s="6"/>
      <c r="T46">
        <f t="shared" si="11"/>
        <v>1.5566907078027725</v>
      </c>
      <c r="U46">
        <f t="shared" si="12"/>
        <v>0.55669070780277252</v>
      </c>
      <c r="V46" s="1">
        <f t="shared" si="8"/>
        <v>1</v>
      </c>
      <c r="W46" s="6"/>
      <c r="X46" s="6"/>
    </row>
    <row r="47" spans="1:24" x14ac:dyDescent="0.25">
      <c r="A47" s="6"/>
      <c r="B47" s="6"/>
      <c r="C47" s="6"/>
      <c r="D47" s="6"/>
      <c r="E47" s="6"/>
      <c r="F47" s="6"/>
      <c r="G47" s="6"/>
      <c r="H47">
        <f t="shared" si="9"/>
        <v>1.7333862781524658</v>
      </c>
      <c r="I47">
        <f t="shared" si="4"/>
        <v>0.73338627815246582</v>
      </c>
      <c r="J47" s="4">
        <f t="shared" si="6"/>
        <v>1</v>
      </c>
      <c r="K47" s="6"/>
      <c r="L47" s="6"/>
      <c r="M47" s="6"/>
      <c r="N47">
        <f t="shared" si="10"/>
        <v>34</v>
      </c>
      <c r="O47">
        <f t="shared" si="5"/>
        <v>5.8207660913467407E-11</v>
      </c>
      <c r="P47">
        <f t="shared" si="7"/>
        <v>5.8207660913467407E-11</v>
      </c>
      <c r="Q47" s="6"/>
      <c r="R47" s="6"/>
      <c r="T47">
        <f t="shared" si="11"/>
        <v>2.7834535390138626</v>
      </c>
      <c r="U47">
        <f t="shared" si="12"/>
        <v>0.78345353901386261</v>
      </c>
      <c r="V47" s="1">
        <f t="shared" si="8"/>
        <v>2</v>
      </c>
      <c r="W47" s="6"/>
      <c r="X47" s="6"/>
    </row>
    <row r="48" spans="1:24" x14ac:dyDescent="0.25">
      <c r="A48" s="6"/>
      <c r="B48" s="6"/>
      <c r="C48" s="6"/>
      <c r="D48" s="6"/>
      <c r="E48" s="6"/>
      <c r="F48" s="6"/>
      <c r="G48" s="6"/>
      <c r="H48">
        <f t="shared" si="9"/>
        <v>1.4667725563049316</v>
      </c>
      <c r="I48">
        <f t="shared" si="4"/>
        <v>0.46677255630493164</v>
      </c>
      <c r="J48" s="4">
        <f t="shared" si="6"/>
        <v>1</v>
      </c>
      <c r="K48" s="6"/>
      <c r="L48" s="6"/>
      <c r="M48" s="6"/>
      <c r="N48">
        <f t="shared" si="10"/>
        <v>35</v>
      </c>
      <c r="O48">
        <f t="shared" si="5"/>
        <v>2.9103830456733704E-11</v>
      </c>
      <c r="P48">
        <f t="shared" si="7"/>
        <v>2.9103830456733704E-11</v>
      </c>
      <c r="Q48" s="6"/>
      <c r="R48" s="6"/>
      <c r="T48">
        <f t="shared" si="11"/>
        <v>3.917267695069313</v>
      </c>
      <c r="U48">
        <f t="shared" si="12"/>
        <v>0.91726769506931305</v>
      </c>
      <c r="V48" s="1">
        <f t="shared" si="8"/>
        <v>3</v>
      </c>
      <c r="W48" s="6"/>
      <c r="X48" s="6"/>
    </row>
    <row r="49" spans="1:24" x14ac:dyDescent="0.25">
      <c r="A49" s="6"/>
      <c r="B49" s="6"/>
      <c r="C49" s="6"/>
      <c r="D49" s="6"/>
      <c r="E49" s="6"/>
      <c r="F49" s="6"/>
      <c r="G49" s="6"/>
      <c r="H49">
        <f t="shared" si="9"/>
        <v>0.93354511260986328</v>
      </c>
      <c r="I49">
        <f t="shared" si="4"/>
        <v>0.93354511260986328</v>
      </c>
      <c r="J49" s="4">
        <f t="shared" si="6"/>
        <v>0</v>
      </c>
      <c r="K49" s="6"/>
      <c r="L49" s="6"/>
      <c r="M49" s="6"/>
      <c r="N49">
        <f t="shared" si="10"/>
        <v>36</v>
      </c>
      <c r="O49">
        <f t="shared" si="5"/>
        <v>1.4551915228366852E-11</v>
      </c>
      <c r="P49">
        <f t="shared" si="7"/>
        <v>0</v>
      </c>
      <c r="Q49" s="6"/>
      <c r="R49" s="6"/>
      <c r="T49">
        <f t="shared" si="11"/>
        <v>4.5863384753465652</v>
      </c>
      <c r="U49">
        <f t="shared" si="12"/>
        <v>0.58633847534656525</v>
      </c>
      <c r="V49" s="1">
        <f t="shared" si="8"/>
        <v>4</v>
      </c>
      <c r="W49" s="6"/>
      <c r="X49" s="6"/>
    </row>
    <row r="50" spans="1:24" x14ac:dyDescent="0.25">
      <c r="A50" s="6"/>
      <c r="B50" s="6"/>
      <c r="C50" s="6"/>
      <c r="D50" s="6"/>
      <c r="E50" s="6"/>
      <c r="F50" s="6"/>
      <c r="G50" s="6"/>
      <c r="H50" s="6"/>
      <c r="I50" s="6"/>
      <c r="K50" s="6"/>
      <c r="L50" s="6"/>
      <c r="M50" s="6"/>
      <c r="N50" s="6"/>
      <c r="O50" s="6"/>
      <c r="P50" s="6"/>
      <c r="Q50" s="6"/>
      <c r="R50" s="6"/>
      <c r="S50" s="6"/>
      <c r="T50" s="5"/>
      <c r="U50" s="6"/>
      <c r="V50" s="6"/>
      <c r="W50" s="6"/>
      <c r="X50" s="6"/>
    </row>
    <row r="51" spans="1:24" x14ac:dyDescent="0.25">
      <c r="A51" s="6"/>
      <c r="B51" s="6"/>
      <c r="C51" s="6"/>
      <c r="D51" s="6"/>
      <c r="E51" s="6"/>
      <c r="F51" s="6"/>
      <c r="G51" s="6"/>
      <c r="H51" s="6"/>
      <c r="I51" s="6"/>
      <c r="K51" s="6"/>
      <c r="L51" s="6"/>
      <c r="M51" s="6"/>
      <c r="N51" s="6"/>
      <c r="O51" s="6"/>
      <c r="P51" s="6"/>
      <c r="Q51" s="6"/>
      <c r="R51" s="6"/>
      <c r="S51" s="6"/>
      <c r="T51" s="5"/>
      <c r="U51" s="6"/>
      <c r="V51" s="6"/>
      <c r="W51" s="6"/>
      <c r="X51" s="6"/>
    </row>
    <row r="52" spans="1:24" x14ac:dyDescent="0.25">
      <c r="A52" s="6"/>
      <c r="B52" s="6"/>
      <c r="C52" s="6"/>
      <c r="D52" s="6"/>
      <c r="E52" s="6"/>
      <c r="F52" s="6"/>
      <c r="G52" s="6"/>
      <c r="H52" s="6"/>
      <c r="I52" s="6"/>
      <c r="K52" s="6"/>
      <c r="L52" s="6"/>
      <c r="M52" s="6"/>
      <c r="N52" s="6"/>
      <c r="O52" s="6"/>
      <c r="P52" s="6"/>
      <c r="Q52" s="6"/>
      <c r="R52" s="6"/>
      <c r="S52" s="6"/>
      <c r="T52" s="5"/>
      <c r="U52" s="6"/>
      <c r="V52" s="6"/>
      <c r="W52" s="6"/>
      <c r="X52" s="6"/>
    </row>
  </sheetData>
  <mergeCells count="4">
    <mergeCell ref="H1:H9"/>
    <mergeCell ref="H11:J12"/>
    <mergeCell ref="N11:P12"/>
    <mergeCell ref="S11:V1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19F23-6CFD-48F1-A6F0-7227B03FE101}">
  <dimension ref="C4:H11"/>
  <sheetViews>
    <sheetView workbookViewId="0">
      <selection activeCell="G14" sqref="G14"/>
    </sheetView>
  </sheetViews>
  <sheetFormatPr baseColWidth="10" defaultRowHeight="15" x14ac:dyDescent="0.25"/>
  <cols>
    <col min="8" max="8" width="17.85546875" customWidth="1"/>
  </cols>
  <sheetData>
    <row r="4" spans="3:8" x14ac:dyDescent="0.25">
      <c r="G4" s="18" t="s">
        <v>8</v>
      </c>
      <c r="H4" s="18" t="s">
        <v>11</v>
      </c>
    </row>
    <row r="5" spans="3:8" x14ac:dyDescent="0.25">
      <c r="C5" s="22" t="s">
        <v>20</v>
      </c>
      <c r="G5" s="16" t="s">
        <v>9</v>
      </c>
      <c r="H5" s="17" t="s">
        <v>10</v>
      </c>
    </row>
    <row r="6" spans="3:8" x14ac:dyDescent="0.25">
      <c r="G6" s="16" t="s">
        <v>12</v>
      </c>
      <c r="H6" s="16" t="s">
        <v>13</v>
      </c>
    </row>
    <row r="7" spans="3:8" x14ac:dyDescent="0.25">
      <c r="C7" s="21" t="s">
        <v>22</v>
      </c>
      <c r="D7" s="21"/>
      <c r="E7" s="21" t="s">
        <v>21</v>
      </c>
      <c r="G7" s="16" t="s">
        <v>14</v>
      </c>
      <c r="H7" s="16" t="s">
        <v>27</v>
      </c>
    </row>
    <row r="8" spans="3:8" x14ac:dyDescent="0.25">
      <c r="C8" s="21" t="s">
        <v>26</v>
      </c>
      <c r="D8" s="21"/>
      <c r="E8" s="21" t="s">
        <v>23</v>
      </c>
      <c r="G8" s="16" t="s">
        <v>16</v>
      </c>
      <c r="H8" s="16">
        <v>1234</v>
      </c>
    </row>
    <row r="9" spans="3:8" x14ac:dyDescent="0.25">
      <c r="C9" s="21" t="s">
        <v>25</v>
      </c>
      <c r="D9" s="21"/>
      <c r="E9" s="21" t="s">
        <v>24</v>
      </c>
      <c r="G9" s="16" t="s">
        <v>17</v>
      </c>
      <c r="H9" s="16">
        <v>0.1</v>
      </c>
    </row>
    <row r="10" spans="3:8" x14ac:dyDescent="0.25">
      <c r="G10" s="16" t="s">
        <v>18</v>
      </c>
      <c r="H10" s="16">
        <v>10101</v>
      </c>
    </row>
    <row r="11" spans="3:8" x14ac:dyDescent="0.25">
      <c r="G11" s="16" t="s">
        <v>19</v>
      </c>
      <c r="H11" s="16">
        <v>1234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Linares</cp:lastModifiedBy>
  <dcterms:created xsi:type="dcterms:W3CDTF">2020-03-31T17:01:34Z</dcterms:created>
  <dcterms:modified xsi:type="dcterms:W3CDTF">2020-09-30T02:19:01Z</dcterms:modified>
</cp:coreProperties>
</file>