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reinaoliveira\equipe06_simcard\"/>
    </mc:Choice>
  </mc:AlternateContent>
  <bookViews>
    <workbookView xWindow="0" yWindow="0" windowWidth="20490" windowHeight="8235" firstSheet="1" activeTab="1"/>
  </bookViews>
  <sheets>
    <sheet name="Gráf1" sheetId="8" state="hidden" r:id="rId1"/>
    <sheet name="Product Backlog" sheetId="5" r:id="rId2"/>
    <sheet name="Burdown Pré-Sprint" sheetId="4" state="hidden" r:id="rId3"/>
    <sheet name="Burdown Sprint I" sheetId="9" r:id="rId4"/>
    <sheet name="Burdown Sprint II" sheetId="10" r:id="rId5"/>
    <sheet name="Burdown Sprint III" sheetId="11" r:id="rId6"/>
  </sheets>
  <definedNames>
    <definedName name="_xlnm._FilterDatabase" localSheetId="2" hidden="1">'Burdown Pré-Sprint'!$C$2:$D$2</definedName>
    <definedName name="_xlnm._FilterDatabase" localSheetId="3" hidden="1">'Burdown Sprint I'!$B$3:$G$12</definedName>
    <definedName name="_xlnm._FilterDatabase" localSheetId="4" hidden="1">'Burdown Sprint II'!$G$3:$L$10</definedName>
    <definedName name="_xlnm._FilterDatabase" localSheetId="5" hidden="1">'Burdown Sprint III'!$G$3:$L$10</definedName>
    <definedName name="_xlnm._FilterDatabase" localSheetId="1" hidden="1">'Product Backlog'!$E$3:$I$44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1" l="1"/>
  <c r="D21" i="11" s="1"/>
  <c r="D22" i="11" s="1"/>
  <c r="D23" i="11" s="1"/>
  <c r="D24" i="11" s="1"/>
  <c r="K13" i="11" l="1"/>
  <c r="J13" i="11"/>
  <c r="L13" i="11" l="1"/>
  <c r="D20" i="10"/>
  <c r="D21" i="10" l="1"/>
  <c r="D22" i="10" s="1"/>
  <c r="D23" i="10" s="1"/>
  <c r="D24" i="10" s="1"/>
  <c r="D25" i="10" s="1"/>
  <c r="J13" i="10"/>
  <c r="K13" i="10"/>
  <c r="L13" i="10" l="1"/>
</calcChain>
</file>

<file path=xl/comments1.xml><?xml version="1.0" encoding="utf-8"?>
<comments xmlns="http://schemas.openxmlformats.org/spreadsheetml/2006/main">
  <authors>
    <author>Andreina</author>
  </authors>
  <commentList>
    <comment ref="M3" authorId="0" shapeId="0">
      <text>
        <r>
          <rPr>
            <b/>
            <sz val="9"/>
            <color indexed="81"/>
            <rFont val="Segoe UI"/>
            <family val="2"/>
          </rPr>
          <t>Andreina:</t>
        </r>
        <r>
          <rPr>
            <sz val="9"/>
            <color indexed="81"/>
            <rFont val="Segoe UI"/>
            <family val="2"/>
          </rPr>
          <t xml:space="preserve">
- Criação do Repositótio Git Lab
- Migrar para o GitLab
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Andreina</t>
        </r>
        <r>
          <rPr>
            <sz val="9"/>
            <color indexed="81"/>
            <rFont val="Segoe UI"/>
            <family val="2"/>
          </rPr>
          <t xml:space="preserve">
- Criação do Repositótio Git Lab
- Migrar para o GitLab
</t>
        </r>
      </text>
    </comment>
    <comment ref="M4" authorId="0" shapeId="0">
      <text>
        <r>
          <rPr>
            <b/>
            <sz val="9"/>
            <color indexed="81"/>
            <rFont val="Segoe UI"/>
            <charset val="1"/>
          </rPr>
          <t>Andreina:</t>
        </r>
        <r>
          <rPr>
            <sz val="9"/>
            <color indexed="81"/>
            <rFont val="Segoe UI"/>
            <charset val="1"/>
          </rPr>
          <t xml:space="preserve">
- Criação do Repositótio Git Lab
- Migrar para o GitLab
</t>
        </r>
      </text>
    </comment>
    <comment ref="L5" authorId="0" shapeId="0">
      <text>
        <r>
          <rPr>
            <b/>
            <sz val="9"/>
            <color indexed="81"/>
            <rFont val="Segoe UI"/>
            <charset val="1"/>
          </rPr>
          <t>Andreina:</t>
        </r>
        <r>
          <rPr>
            <sz val="9"/>
            <color indexed="81"/>
            <rFont val="Segoe UI"/>
            <charset val="1"/>
          </rPr>
          <t xml:space="preserve">
- Criação do Repositótio Git Lab
- Migrar para o GitLab
- Obter foto do time
- Refazer Backlog</t>
        </r>
      </text>
    </comment>
    <comment ref="M5" authorId="0" shapeId="0">
      <text>
        <r>
          <rPr>
            <b/>
            <sz val="9"/>
            <color indexed="81"/>
            <rFont val="Segoe UI"/>
            <family val="2"/>
          </rPr>
          <t xml:space="preserve">Andreina:
</t>
        </r>
        <r>
          <rPr>
            <sz val="9"/>
            <color indexed="81"/>
            <rFont val="Segoe UI"/>
            <family val="2"/>
          </rPr>
          <t>- Criação do Repositótio Git Lab
- Migrar para o GitLab
- Obter foto do time</t>
        </r>
      </text>
    </comment>
    <comment ref="M7" authorId="0" shapeId="0">
      <text>
        <r>
          <rPr>
            <b/>
            <sz val="9"/>
            <color indexed="81"/>
            <rFont val="Segoe UI"/>
            <charset val="1"/>
          </rPr>
          <t>Andreina:</t>
        </r>
        <r>
          <rPr>
            <sz val="9"/>
            <color indexed="81"/>
            <rFont val="Segoe UI"/>
            <charset val="1"/>
          </rPr>
          <t xml:space="preserve">
Andreina:
- Criação do Repositótio Git Lab
- Migrar para o GitLab
- Obter foto do time
- Refazer Backlog</t>
        </r>
      </text>
    </comment>
    <comment ref="L8" authorId="0" shapeId="0">
      <text>
        <r>
          <rPr>
            <b/>
            <sz val="9"/>
            <color indexed="81"/>
            <rFont val="Segoe UI"/>
            <charset val="1"/>
          </rPr>
          <t>Andreina:</t>
        </r>
        <r>
          <rPr>
            <sz val="9"/>
            <color indexed="81"/>
            <rFont val="Segoe UI"/>
            <charset val="1"/>
          </rPr>
          <t xml:space="preserve">
- Criação do Repositótio Git Lab
- Migrar para o GitLab
- Obter foto do time
- Refazer Backlog
- Instalação Android Studio
- Preparação Ambiente AOSP
- Instalação Git Bash</t>
        </r>
      </text>
    </comment>
    <comment ref="M8" authorId="0" shapeId="0">
      <text>
        <r>
          <rPr>
            <b/>
            <sz val="9"/>
            <color indexed="81"/>
            <rFont val="Segoe UI"/>
            <charset val="1"/>
          </rPr>
          <t>Andreina:</t>
        </r>
        <r>
          <rPr>
            <sz val="9"/>
            <color indexed="81"/>
            <rFont val="Segoe UI"/>
            <charset val="1"/>
          </rPr>
          <t xml:space="preserve">
- Criação do Repositótio Git Lab
- Migrar para o GitLab
- Obter foto do time
- Refazer Backlog
- Instalação Android Studio
- Preparação Ambiente AOSP
- Instalação Git Bash</t>
        </r>
      </text>
    </comment>
    <comment ref="L9" authorId="0" shapeId="0">
      <text>
        <r>
          <rPr>
            <b/>
            <sz val="9"/>
            <color indexed="81"/>
            <rFont val="Segoe UI"/>
            <charset val="1"/>
          </rPr>
          <t>Andreina:</t>
        </r>
        <r>
          <rPr>
            <sz val="9"/>
            <color indexed="81"/>
            <rFont val="Segoe UI"/>
            <charset val="1"/>
          </rPr>
          <t xml:space="preserve">
- Criação do Repositótio Git Lab
- Migrar para o GitLab
- Obter foto do time
- Refazer Backlog
- Instalação Android Studio
- Preparação Ambiente AOSP
- Instalação Git Bash
- Localizar ID na arquitetura AOSP
- Pesquisar APIS</t>
        </r>
      </text>
    </comment>
    <comment ref="M9" authorId="0" shapeId="0">
      <text>
        <r>
          <rPr>
            <b/>
            <sz val="9"/>
            <color indexed="81"/>
            <rFont val="Segoe UI"/>
            <charset val="1"/>
          </rPr>
          <t>Andreina:</t>
        </r>
        <r>
          <rPr>
            <sz val="9"/>
            <color indexed="81"/>
            <rFont val="Segoe UI"/>
            <charset val="1"/>
          </rPr>
          <t xml:space="preserve">
Andreina:
- Criação do Repositótio Git Lab
- Migrar para o GitLab
- Obter foto do time
- Refazer Backlog
- Instalação Android Studio
- Preparação Ambiente AOSP
- Instalação Git Bash
- Localizar ID na arquitetura AOSP
- Pesquisar APIS</t>
        </r>
      </text>
    </comment>
  </commentList>
</comments>
</file>

<file path=xl/comments2.xml><?xml version="1.0" encoding="utf-8"?>
<comments xmlns="http://schemas.openxmlformats.org/spreadsheetml/2006/main">
  <authors>
    <author>Andreina</author>
  </authors>
  <commentList>
    <comment ref="E20" authorId="0" shapeId="0">
      <text>
        <r>
          <rPr>
            <sz val="9"/>
            <color indexed="81"/>
            <rFont val="Segoe UI"/>
            <family val="2"/>
          </rPr>
          <t>3h sthe - Armazename
2h andre - Armazenam
2h Andreina - Armazen
1h sthe - logs</t>
        </r>
      </text>
    </comment>
    <comment ref="E21" authorId="0" shapeId="0">
      <text>
        <r>
          <rPr>
            <sz val="9"/>
            <color indexed="81"/>
            <rFont val="Segoe UI"/>
            <family val="2"/>
          </rPr>
          <t>3h sthe - Logs
3h sthe - arm
3h andreina - arm</t>
        </r>
      </text>
    </comment>
    <comment ref="E22" authorId="0" shapeId="0">
      <text>
        <r>
          <rPr>
            <sz val="9"/>
            <color indexed="81"/>
            <rFont val="Segoe UI"/>
            <family val="2"/>
          </rPr>
          <t>1h sthe - debug</t>
        </r>
      </text>
    </comment>
    <comment ref="E23" authorId="0" shapeId="0">
      <text>
        <r>
          <rPr>
            <sz val="9"/>
            <color indexed="81"/>
            <rFont val="Segoe UI"/>
            <family val="2"/>
          </rPr>
          <t>3h Andreina - Log main
3h André - Log main
3h Sthe - Log main
2h Andreina - Notificação Estudo</t>
        </r>
      </text>
    </comment>
    <comment ref="E24" authorId="0" shapeId="0">
      <text>
        <r>
          <rPr>
            <sz val="9"/>
            <color indexed="81"/>
            <rFont val="Segoe UI"/>
            <family val="2"/>
          </rPr>
          <t>2h Andreina - Notif</t>
        </r>
      </text>
    </comment>
  </commentList>
</comments>
</file>

<file path=xl/sharedStrings.xml><?xml version="1.0" encoding="utf-8"?>
<sst xmlns="http://schemas.openxmlformats.org/spreadsheetml/2006/main" count="338" uniqueCount="140">
  <si>
    <t>Calendar Days</t>
  </si>
  <si>
    <t>Planned</t>
  </si>
  <si>
    <t>Actual</t>
  </si>
  <si>
    <t>Quinta-feira</t>
  </si>
  <si>
    <t>Sexta-feira</t>
  </si>
  <si>
    <t>Sábado</t>
  </si>
  <si>
    <t>Domingo</t>
  </si>
  <si>
    <t>Segunda-feira</t>
  </si>
  <si>
    <t>Terça-feira</t>
  </si>
  <si>
    <t>Quarta-feira</t>
  </si>
  <si>
    <t>Week Days</t>
  </si>
  <si>
    <t>Pré-Sprint Backlog</t>
  </si>
  <si>
    <t>Categoria</t>
  </si>
  <si>
    <t>Prioridade</t>
  </si>
  <si>
    <t>PRODUCT BACKLOG</t>
  </si>
  <si>
    <t>Design Thinking</t>
  </si>
  <si>
    <t>MÉDIA</t>
  </si>
  <si>
    <t>Tarefa</t>
  </si>
  <si>
    <t>ENTREGUE</t>
  </si>
  <si>
    <t>Tela Home - Implementar Layout Activity</t>
  </si>
  <si>
    <t>Tela Detalhes - Implementar Layout Activity</t>
  </si>
  <si>
    <t>Tela Dicas - Implementar Layout Activity</t>
  </si>
  <si>
    <t>Desenvolvimento</t>
  </si>
  <si>
    <t>Pesquisa</t>
  </si>
  <si>
    <t xml:space="preserve">Localizar a camada da arquitetura AOSP que está localizada o SIM Card ID </t>
  </si>
  <si>
    <t>Estudar o Sistema de Notificação</t>
  </si>
  <si>
    <t>Pesquisar APIs que já façam tratativa com os dados do SIM Card</t>
  </si>
  <si>
    <t>Tela Home - Implementar Main Activity</t>
  </si>
  <si>
    <t>Sprint</t>
  </si>
  <si>
    <t>SPRINT I BACKLOG</t>
  </si>
  <si>
    <t>Prazo Previsto</t>
  </si>
  <si>
    <t>Dia da Semana</t>
  </si>
  <si>
    <t>Dia do Mês</t>
  </si>
  <si>
    <t>Planejado</t>
  </si>
  <si>
    <t>Atual</t>
  </si>
  <si>
    <t>Recuperar o ID de um SIM Card</t>
  </si>
  <si>
    <t>Migrar do Trello para o Board do GitLab</t>
  </si>
  <si>
    <t>Task</t>
  </si>
  <si>
    <t>Relatório</t>
  </si>
  <si>
    <t>Pesquisas Desk</t>
  </si>
  <si>
    <t>Personas</t>
  </si>
  <si>
    <t>Entrevista</t>
  </si>
  <si>
    <t>Brainstorming</t>
  </si>
  <si>
    <t>Dot Voting</t>
  </si>
  <si>
    <t>Prototipação</t>
  </si>
  <si>
    <t>Escopo do Projeto</t>
  </si>
  <si>
    <t>Apresentação do Escopo do Projeto</t>
  </si>
  <si>
    <t>Atualizar GitLab</t>
  </si>
  <si>
    <t>Instalação do Android Studio</t>
  </si>
  <si>
    <t>Preparar ambiente AOSP</t>
  </si>
  <si>
    <t>Entregue</t>
  </si>
  <si>
    <t>Rework</t>
  </si>
  <si>
    <t>Instalação do Git Bash</t>
  </si>
  <si>
    <t>Criação do Repositório</t>
  </si>
  <si>
    <t>Protótipo (Prototipação - DT)</t>
  </si>
  <si>
    <t>Dot Voting (Ideação  - DT)</t>
  </si>
  <si>
    <t>Brainstorming (Ideação  - DT)</t>
  </si>
  <si>
    <t>Entrevista (Imersão  - DT)</t>
  </si>
  <si>
    <t>Personas (Imersão  - DT)</t>
  </si>
  <si>
    <t>Pesquisas Desk (Imersão - DT)</t>
  </si>
  <si>
    <t>Criação da identidade visual do time</t>
  </si>
  <si>
    <t>#01</t>
  </si>
  <si>
    <t>#02</t>
  </si>
  <si>
    <t>#03</t>
  </si>
  <si>
    <t>#04</t>
  </si>
  <si>
    <t>#05</t>
  </si>
  <si>
    <t>#06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</si>
  <si>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</si>
  <si>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</si>
  <si>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</si>
  <si>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</si>
  <si>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</si>
  <si>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</si>
  <si>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</si>
  <si>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</si>
  <si>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</si>
  <si>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</si>
  <si>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</si>
  <si>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</si>
  <si>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</si>
  <si>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</si>
  <si>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</si>
  <si>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</si>
  <si>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</si>
  <si>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</si>
  <si>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</si>
  <si>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ID</t>
  </si>
  <si>
    <t>Refazer Product Backlog</t>
  </si>
  <si>
    <t>---</t>
  </si>
  <si>
    <t>ADIANTADO</t>
  </si>
  <si>
    <t>#27</t>
  </si>
  <si>
    <t>Implementar Sistema de Notificação</t>
  </si>
  <si>
    <t>#28</t>
  </si>
  <si>
    <t>#29</t>
  </si>
  <si>
    <t>#30</t>
  </si>
  <si>
    <t>Debug da Aplicação</t>
  </si>
  <si>
    <t>Restante</t>
  </si>
  <si>
    <t>Previsto</t>
  </si>
  <si>
    <t>Realizado</t>
  </si>
  <si>
    <t>Time</t>
  </si>
  <si>
    <t>Wesllen</t>
  </si>
  <si>
    <t>All</t>
  </si>
  <si>
    <t>Andreina e André</t>
  </si>
  <si>
    <t>Wellen e André</t>
  </si>
  <si>
    <t>Sthefanye e Edivaldo</t>
  </si>
  <si>
    <t xml:space="preserve"> Realizado</t>
  </si>
  <si>
    <t>Pesquisar o armazenamento no Kernel</t>
  </si>
  <si>
    <t>Implementar Logs da aplicação</t>
  </si>
  <si>
    <t>SPRINT BACKLOG</t>
  </si>
  <si>
    <t>App Nativo (Ativar/Desativar)</t>
  </si>
  <si>
    <t>Criar aquivo txt para receber dados de logs</t>
  </si>
  <si>
    <t>Testar nível de segurança do acesso ao aquivo</t>
  </si>
  <si>
    <t>Notificar Troca de SIM Card</t>
  </si>
  <si>
    <t>App em background</t>
  </si>
  <si>
    <t>Restringir leitura e escrita do arquivo</t>
  </si>
  <si>
    <t>Preparação do ambiente (2º máquina)</t>
  </si>
  <si>
    <t>#31</t>
  </si>
  <si>
    <t>#33</t>
  </si>
  <si>
    <t>Desenvolver Log de Inserção e Remoção</t>
  </si>
  <si>
    <t>#32</t>
  </si>
  <si>
    <t>#34</t>
  </si>
  <si>
    <t>#35</t>
  </si>
  <si>
    <t>#37</t>
  </si>
  <si>
    <t>#38</t>
  </si>
  <si>
    <t>#39</t>
  </si>
  <si>
    <t>#40</t>
  </si>
  <si>
    <t>#36</t>
  </si>
  <si>
    <t>BAIXA</t>
  </si>
  <si>
    <t>ALTA</t>
  </si>
  <si>
    <t>Tornar o App Nativo</t>
  </si>
  <si>
    <t>#41</t>
  </si>
  <si>
    <t>Solicitar Permissões para o APP</t>
  </si>
  <si>
    <t>CANCELADO</t>
  </si>
  <si>
    <t>Tela Histórico - Implementar Layout Activity</t>
  </si>
  <si>
    <t>observerData() em Foreground</t>
  </si>
  <si>
    <t>Migrar txtGenerator() para Telephony Manager</t>
  </si>
  <si>
    <t>Ativar/Desativar SIM Card pelo App</t>
  </si>
  <si>
    <t>Tela Detalhes - Detalhes do SIM Card atual</t>
  </si>
  <si>
    <t>Tela Dicas - Orientações de segurança</t>
  </si>
  <si>
    <t>Tela Histórico - Incluir histórico dos SIM's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</si>
</sst>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[$-F400]h:mm:ss\ AM/PM"/>
    <numFmt numFmtId="166" formatCode="[h]:mm:ss;@"/>
    <numFmt numFmtId="167" formatCode="h:mm;@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b/>
      <sz val="13"/>
      <color theme="0" tint="-0.1499984740745262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 tint="4.9989318521683403E-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rgb="FFFF505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13"/>
      <color rgb="FF00FF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24EEF"/>
        <bgColor indexed="64"/>
      </patternFill>
    </fill>
    <fill>
      <patternFill patternType="solid">
        <fgColor rgb="FF17242D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10" borderId="0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1" fontId="10" fillId="8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1" fontId="13" fillId="8" borderId="9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9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64" fontId="15" fillId="8" borderId="8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left" vertical="center" wrapText="1"/>
    </xf>
    <xf numFmtId="164" fontId="17" fillId="8" borderId="8" xfId="0" applyNumberFormat="1" applyFont="1" applyFill="1" applyBorder="1" applyAlignment="1">
      <alignment horizontal="center" vertical="center"/>
    </xf>
    <xf numFmtId="164" fontId="16" fillId="8" borderId="0" xfId="0" quotePrefix="1" applyNumberFormat="1" applyFont="1" applyFill="1" applyBorder="1" applyAlignment="1">
      <alignment horizontal="center" vertical="center"/>
    </xf>
    <xf numFmtId="164" fontId="16" fillId="8" borderId="0" xfId="0" applyNumberFormat="1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/>
    </xf>
    <xf numFmtId="165" fontId="9" fillId="9" borderId="0" xfId="0" applyNumberFormat="1" applyFont="1" applyFill="1" applyBorder="1" applyAlignment="1">
      <alignment horizontal="center" vertical="center"/>
    </xf>
    <xf numFmtId="166" fontId="9" fillId="9" borderId="0" xfId="0" applyNumberFormat="1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167" fontId="10" fillId="8" borderId="8" xfId="0" applyNumberFormat="1" applyFont="1" applyFill="1" applyBorder="1" applyAlignment="1">
      <alignment horizontal="center" vertical="center"/>
    </xf>
    <xf numFmtId="167" fontId="10" fillId="8" borderId="0" xfId="0" applyNumberFormat="1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top style="thin">
          <color indexed="64"/>
        </top>
        <bottom style="thin">
          <color theme="0" tint="-0.499984740745262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00FF99"/>
      <color rgb="FF024EEF"/>
      <color rgb="FF8E44AD"/>
      <color rgb="FFA295D6"/>
      <color rgb="FF17242D"/>
      <color rgb="FFFFCC66"/>
      <color rgb="FFFFFF66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771024"/>
        <c:axId val="570761456"/>
      </c:barChart>
      <c:catAx>
        <c:axId val="57077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761456"/>
        <c:crosses val="autoZero"/>
        <c:auto val="1"/>
        <c:lblAlgn val="ctr"/>
        <c:lblOffset val="100"/>
        <c:noMultiLvlLbl val="0"/>
      </c:catAx>
      <c:valAx>
        <c:axId val="5707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7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Burdown</a:t>
            </a:r>
            <a:r>
              <a:rPr lang="pt-BR" baseline="0"/>
              <a:t> Chart - Pré-Sprint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'Burdown Pré-Sprint'!$D$15:$D$22</c:f>
              <c:numCache>
                <c:formatCode>dd/mm/yy;@</c:formatCode>
                <c:ptCount val="8"/>
                <c:pt idx="0">
                  <c:v>44315</c:v>
                </c:pt>
                <c:pt idx="1">
                  <c:v>44316</c:v>
                </c:pt>
                <c:pt idx="2">
                  <c:v>44317</c:v>
                </c:pt>
                <c:pt idx="3">
                  <c:v>44318</c:v>
                </c:pt>
                <c:pt idx="4">
                  <c:v>44319</c:v>
                </c:pt>
                <c:pt idx="5">
                  <c:v>44320</c:v>
                </c:pt>
                <c:pt idx="6">
                  <c:v>44321</c:v>
                </c:pt>
                <c:pt idx="7">
                  <c:v>44322</c:v>
                </c:pt>
              </c:numCache>
            </c:numRef>
          </c:cat>
          <c:val>
            <c:numRef>
              <c:f>'Burdown Pré-Sprint'!$E$15:$E$22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F-4F24-9FA4-763D3827B2E7}"/>
            </c:ext>
          </c:extLst>
        </c:ser>
        <c:ser>
          <c:idx val="1"/>
          <c:order val="1"/>
          <c:tx>
            <c:v>Actual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'Burdown Pré-Sprint'!$D$15:$D$22</c:f>
              <c:numCache>
                <c:formatCode>dd/mm/yy;@</c:formatCode>
                <c:ptCount val="8"/>
                <c:pt idx="0">
                  <c:v>44315</c:v>
                </c:pt>
                <c:pt idx="1">
                  <c:v>44316</c:v>
                </c:pt>
                <c:pt idx="2">
                  <c:v>44317</c:v>
                </c:pt>
                <c:pt idx="3">
                  <c:v>44318</c:v>
                </c:pt>
                <c:pt idx="4">
                  <c:v>44319</c:v>
                </c:pt>
                <c:pt idx="5">
                  <c:v>44320</c:v>
                </c:pt>
                <c:pt idx="6">
                  <c:v>44321</c:v>
                </c:pt>
                <c:pt idx="7">
                  <c:v>44322</c:v>
                </c:pt>
              </c:numCache>
            </c:numRef>
          </c:cat>
          <c:val>
            <c:numRef>
              <c:f>'Burdown Pré-Sprint'!$F$15:$F$22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F-4F24-9FA4-763D3827B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179007"/>
        <c:axId val="1624165695"/>
      </c:lineChart>
      <c:dateAx>
        <c:axId val="162417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d/mm/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165695"/>
        <c:crosses val="autoZero"/>
        <c:auto val="1"/>
        <c:lblOffset val="100"/>
        <c:baseTimeUnit val="days"/>
      </c:dateAx>
      <c:valAx>
        <c:axId val="1624165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1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Chart - Sprint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2225" cap="rnd">
              <a:solidFill>
                <a:schemeClr val="accent2"/>
              </a:solidFill>
              <a:prstDash val="sys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'Burdown Sprint I'!$K$3:$K$11</c:f>
              <c:numCache>
                <c:formatCode>dd/mm/yy;@</c:formatCode>
                <c:ptCount val="9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</c:numCache>
            </c:numRef>
          </c:cat>
          <c:val>
            <c:numRef>
              <c:f>'Burdown Sprint I'!$L$3:$L$11</c:f>
              <c:numCache>
                <c:formatCode>0</c:formatCode>
                <c:ptCount val="9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1F2-814F-D43DF00029C1}"/>
            </c:ext>
          </c:extLst>
        </c:ser>
        <c:ser>
          <c:idx val="1"/>
          <c:order val="1"/>
          <c:tx>
            <c:v>Atual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'Burdown Sprint I'!$K$3:$K$11</c:f>
              <c:numCache>
                <c:formatCode>dd/mm/yy;@</c:formatCode>
                <c:ptCount val="9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</c:numCache>
            </c:numRef>
          </c:cat>
          <c:val>
            <c:numRef>
              <c:f>'Burdown Sprint I'!$M$3:$M$11</c:f>
              <c:numCache>
                <c:formatCode>0</c:formatCode>
                <c:ptCount val="9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4-41F2-814F-D43DF000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34735"/>
        <c:axId val="1425735151"/>
      </c:lineChart>
      <c:dateAx>
        <c:axId val="142573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d/mm/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735151"/>
        <c:crosses val="autoZero"/>
        <c:auto val="1"/>
        <c:lblOffset val="100"/>
        <c:baseTimeUnit val="days"/>
      </c:dateAx>
      <c:valAx>
        <c:axId val="1425735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7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Chart - Sprint 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2225" cap="rnd">
              <a:solidFill>
                <a:schemeClr val="accent2"/>
              </a:solidFill>
              <a:prstDash val="sys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'Burdown Sprint II'!$C$19:$C$25</c:f>
              <c:numCache>
                <c:formatCode>dd/mm/yy;@</c:formatCode>
                <c:ptCount val="7"/>
                <c:pt idx="0">
                  <c:v>44332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44338</c:v>
                </c:pt>
              </c:numCache>
            </c:numRef>
          </c:cat>
          <c:val>
            <c:numRef>
              <c:f>'Burdown Sprint II'!$D$19:$D$25</c:f>
              <c:numCache>
                <c:formatCode>0</c:formatCode>
                <c:ptCount val="7"/>
                <c:pt idx="0">
                  <c:v>40</c:v>
                </c:pt>
                <c:pt idx="1">
                  <c:v>35</c:v>
                </c:pt>
                <c:pt idx="2">
                  <c:v>28</c:v>
                </c:pt>
                <c:pt idx="3">
                  <c:v>21</c:v>
                </c:pt>
                <c:pt idx="4">
                  <c:v>14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A-4D05-827C-D4450FD332E1}"/>
            </c:ext>
          </c:extLst>
        </c:ser>
        <c:ser>
          <c:idx val="1"/>
          <c:order val="1"/>
          <c:tx>
            <c:v>Atual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'Burdown Sprint II'!$C$19:$C$25</c:f>
              <c:numCache>
                <c:formatCode>dd/mm/yy;@</c:formatCode>
                <c:ptCount val="7"/>
                <c:pt idx="0">
                  <c:v>44332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44338</c:v>
                </c:pt>
              </c:numCache>
            </c:numRef>
          </c:cat>
          <c:val>
            <c:numRef>
              <c:f>'Burdown Sprint II'!$E$19:$E$25</c:f>
              <c:numCache>
                <c:formatCode>0</c:formatCode>
                <c:ptCount val="7"/>
                <c:pt idx="0">
                  <c:v>40</c:v>
                </c:pt>
                <c:pt idx="1">
                  <c:v>32</c:v>
                </c:pt>
                <c:pt idx="2">
                  <c:v>23</c:v>
                </c:pt>
                <c:pt idx="3">
                  <c:v>22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A-4D05-827C-D4450FD3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34735"/>
        <c:axId val="1425735151"/>
      </c:lineChart>
      <c:dateAx>
        <c:axId val="142573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d/mm/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735151"/>
        <c:crosses val="autoZero"/>
        <c:auto val="1"/>
        <c:lblOffset val="100"/>
        <c:baseTimeUnit val="days"/>
      </c:dateAx>
      <c:valAx>
        <c:axId val="1425735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7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Chart - Sprint III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2225" cap="rnd">
              <a:solidFill>
                <a:schemeClr val="accent2"/>
              </a:solidFill>
              <a:prstDash val="sys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'Burdown Sprint III'!$C$19:$C$24</c:f>
              <c:numCache>
                <c:formatCode>dd/mm/yy;@</c:formatCode>
                <c:ptCount val="6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</c:numCache>
            </c:numRef>
          </c:cat>
          <c:val>
            <c:numRef>
              <c:f>'Burdown Sprint III'!$D$19:$D$24</c:f>
              <c:numCache>
                <c:formatCode>0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B-4BBB-960E-BFBE153B4034}"/>
            </c:ext>
          </c:extLst>
        </c:ser>
        <c:ser>
          <c:idx val="1"/>
          <c:order val="1"/>
          <c:tx>
            <c:v>Atual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'Burdown Sprint III'!$C$19:$C$24</c:f>
              <c:numCache>
                <c:formatCode>dd/mm/yy;@</c:formatCode>
                <c:ptCount val="6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</c:numCache>
            </c:numRef>
          </c:cat>
          <c:val>
            <c:numRef>
              <c:f>'Burdown Sprint III'!$E$19:$E$24</c:f>
              <c:numCache>
                <c:formatCode>0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B-4BBB-960E-BFBE153B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34735"/>
        <c:axId val="1425735151"/>
      </c:lineChart>
      <c:dateAx>
        <c:axId val="142573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d/mm/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735151"/>
        <c:crosses val="autoZero"/>
        <c:auto val="1"/>
        <c:lblOffset val="100"/>
        <c:baseTimeUnit val="days"/>
      </c:dateAx>
      <c:valAx>
        <c:axId val="1425735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7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1</xdr:col>
      <xdr:colOff>41660</xdr:colOff>
      <xdr:row>19</xdr:row>
      <xdr:rowOff>109538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171450</xdr:rowOff>
        </xdr:from>
        <xdr:to>
          <xdr:col>2</xdr:col>
          <xdr:colOff>304800</xdr:colOff>
          <xdr:row>3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171450</xdr:rowOff>
        </xdr:from>
        <xdr:to>
          <xdr:col>2</xdr:col>
          <xdr:colOff>304800</xdr:colOff>
          <xdr:row>9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</xdr:row>
          <xdr:rowOff>0</xdr:rowOff>
        </xdr:from>
        <xdr:to>
          <xdr:col>2</xdr:col>
          <xdr:colOff>333375</xdr:colOff>
          <xdr:row>3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180975</xdr:rowOff>
        </xdr:from>
        <xdr:to>
          <xdr:col>2</xdr:col>
          <xdr:colOff>304800</xdr:colOff>
          <xdr:row>8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</xdr:row>
          <xdr:rowOff>171450</xdr:rowOff>
        </xdr:from>
        <xdr:to>
          <xdr:col>2</xdr:col>
          <xdr:colOff>314325</xdr:colOff>
          <xdr:row>7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171450</xdr:rowOff>
        </xdr:from>
        <xdr:to>
          <xdr:col>2</xdr:col>
          <xdr:colOff>323850</xdr:colOff>
          <xdr:row>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9</xdr:row>
          <xdr:rowOff>0</xdr:rowOff>
        </xdr:from>
        <xdr:to>
          <xdr:col>2</xdr:col>
          <xdr:colOff>333375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171450</xdr:rowOff>
        </xdr:from>
        <xdr:to>
          <xdr:col>2</xdr:col>
          <xdr:colOff>323850</xdr:colOff>
          <xdr:row>9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9</xdr:row>
          <xdr:rowOff>0</xdr:rowOff>
        </xdr:from>
        <xdr:to>
          <xdr:col>2</xdr:col>
          <xdr:colOff>333375</xdr:colOff>
          <xdr:row>10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171450</xdr:rowOff>
        </xdr:from>
        <xdr:to>
          <xdr:col>2</xdr:col>
          <xdr:colOff>323850</xdr:colOff>
          <xdr:row>11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171450</xdr:rowOff>
        </xdr:from>
        <xdr:to>
          <xdr:col>2</xdr:col>
          <xdr:colOff>323850</xdr:colOff>
          <xdr:row>12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57150</xdr:rowOff>
    </xdr:from>
    <xdr:to>
      <xdr:col>0</xdr:col>
      <xdr:colOff>5705475</xdr:colOff>
      <xdr:row>17</xdr:row>
      <xdr:rowOff>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38100</xdr:rowOff>
    </xdr:from>
    <xdr:to>
      <xdr:col>5</xdr:col>
      <xdr:colOff>2114550</xdr:colOff>
      <xdr:row>16</xdr:row>
      <xdr:rowOff>171451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38100</xdr:rowOff>
    </xdr:from>
    <xdr:to>
      <xdr:col>5</xdr:col>
      <xdr:colOff>2114550</xdr:colOff>
      <xdr:row>16</xdr:row>
      <xdr:rowOff>171451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ela6" displayName="Tabela6" ref="C14:F22" totalsRowShown="0" headerRowDxfId="6" dataDxfId="5" tableBorderDxfId="4">
  <tableColumns count="4">
    <tableColumn id="1" name="Week Days" dataDxfId="3"/>
    <tableColumn id="2" name="Calendar Days" dataDxfId="2"/>
    <tableColumn id="3" name="Planned" dataDxfId="1"/>
    <tableColumn id="4" name="Actu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table" Target="../tables/table1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24EEF"/>
  </sheetPr>
  <dimension ref="D2:K44"/>
  <sheetViews>
    <sheetView tabSelected="1" topLeftCell="B1" zoomScale="120" zoomScaleNormal="120" workbookViewId="0">
      <selection activeCell="G47" sqref="G47"/>
    </sheetView>
  </sheetViews>
  <sheetFormatPr defaultRowHeight="15" x14ac:dyDescent="0.25"/>
  <cols>
    <col min="1" max="1" width="9.140625" style="9"/>
    <col min="2" max="2" width="11.5703125" style="9" customWidth="1"/>
    <col min="3" max="3" width="9.140625" style="9"/>
    <col min="4" max="4" width="3.7109375" style="9" customWidth="1"/>
    <col min="5" max="5" width="11.85546875" style="11" bestFit="1" customWidth="1"/>
    <col min="6" max="6" width="8.140625" style="30" bestFit="1" customWidth="1"/>
    <col min="7" max="7" width="76.85546875" style="9" bestFit="1" customWidth="1"/>
    <col min="8" max="8" width="18.85546875" style="9" hidden="1" customWidth="1"/>
    <col min="9" max="9" width="12.28515625" style="9" customWidth="1"/>
    <col min="10" max="10" width="11.7109375" style="9" customWidth="1"/>
    <col min="11" max="11" width="6.28515625" style="9" bestFit="1" customWidth="1"/>
    <col min="12" max="13" width="9.140625" style="9"/>
    <col min="14" max="14" width="12.7109375" style="9" bestFit="1" customWidth="1"/>
    <col min="15" max="15" width="18.85546875" style="9" bestFit="1" customWidth="1"/>
    <col min="16" max="16384" width="9.140625" style="9"/>
  </cols>
  <sheetData>
    <row r="2" spans="4:11" ht="21" x14ac:dyDescent="0.25">
      <c r="D2" s="12"/>
      <c r="E2" s="52" t="s">
        <v>14</v>
      </c>
      <c r="F2" s="52"/>
      <c r="G2" s="52"/>
      <c r="H2" s="52"/>
      <c r="I2" s="52"/>
      <c r="J2" s="12"/>
    </row>
    <row r="3" spans="4:11" ht="17.25" customHeight="1" x14ac:dyDescent="0.25">
      <c r="D3" s="10"/>
      <c r="E3" s="27" t="s">
        <v>28</v>
      </c>
      <c r="F3" s="27" t="s">
        <v>86</v>
      </c>
      <c r="G3" s="27" t="s">
        <v>17</v>
      </c>
      <c r="H3" s="27" t="s">
        <v>12</v>
      </c>
      <c r="I3" s="27" t="s">
        <v>13</v>
      </c>
      <c r="J3" s="10"/>
      <c r="K3" s="10"/>
    </row>
    <row r="4" spans="4:11" ht="17.25" hidden="1" customHeight="1" x14ac:dyDescent="0.25">
      <c r="D4" s="25"/>
      <c r="E4" s="28">
        <v>0</v>
      </c>
      <c r="F4" s="29" t="s">
        <v>61</v>
      </c>
      <c r="G4" s="14" t="s">
        <v>59</v>
      </c>
      <c r="H4" s="15" t="s">
        <v>15</v>
      </c>
      <c r="I4" s="31" t="s">
        <v>18</v>
      </c>
      <c r="J4" s="11"/>
      <c r="K4" s="11"/>
    </row>
    <row r="5" spans="4:11" ht="17.25" hidden="1" x14ac:dyDescent="0.25">
      <c r="D5" s="25"/>
      <c r="E5" s="28">
        <v>0</v>
      </c>
      <c r="F5" s="29" t="s">
        <v>62</v>
      </c>
      <c r="G5" s="14" t="s">
        <v>58</v>
      </c>
      <c r="H5" s="15" t="s">
        <v>15</v>
      </c>
      <c r="I5" s="31" t="s">
        <v>18</v>
      </c>
      <c r="J5" s="11"/>
      <c r="K5" s="11"/>
    </row>
    <row r="6" spans="4:11" ht="17.25" hidden="1" x14ac:dyDescent="0.25">
      <c r="D6" s="25"/>
      <c r="E6" s="28">
        <v>0</v>
      </c>
      <c r="F6" s="29" t="s">
        <v>63</v>
      </c>
      <c r="G6" s="14" t="s">
        <v>57</v>
      </c>
      <c r="H6" s="15" t="s">
        <v>15</v>
      </c>
      <c r="I6" s="31" t="s">
        <v>18</v>
      </c>
      <c r="J6" s="11"/>
      <c r="K6" s="11"/>
    </row>
    <row r="7" spans="4:11" ht="17.25" hidden="1" x14ac:dyDescent="0.25">
      <c r="D7" s="25"/>
      <c r="E7" s="28">
        <v>0</v>
      </c>
      <c r="F7" s="29" t="s">
        <v>64</v>
      </c>
      <c r="G7" s="14" t="s">
        <v>56</v>
      </c>
      <c r="H7" s="15" t="s">
        <v>15</v>
      </c>
      <c r="I7" s="31" t="s">
        <v>18</v>
      </c>
      <c r="J7" s="11"/>
      <c r="K7" s="11"/>
    </row>
    <row r="8" spans="4:11" ht="17.25" hidden="1" x14ac:dyDescent="0.25">
      <c r="D8" s="25"/>
      <c r="E8" s="28">
        <v>0</v>
      </c>
      <c r="F8" s="29" t="s">
        <v>65</v>
      </c>
      <c r="G8" s="14" t="s">
        <v>55</v>
      </c>
      <c r="H8" s="15" t="s">
        <v>15</v>
      </c>
      <c r="I8" s="31" t="s">
        <v>18</v>
      </c>
      <c r="J8" s="11"/>
      <c r="K8" s="11"/>
    </row>
    <row r="9" spans="4:11" ht="17.25" hidden="1" x14ac:dyDescent="0.25">
      <c r="D9" s="25"/>
      <c r="E9" s="28">
        <v>0</v>
      </c>
      <c r="F9" s="29" t="s">
        <v>66</v>
      </c>
      <c r="G9" s="14" t="s">
        <v>54</v>
      </c>
      <c r="H9" s="15" t="s">
        <v>15</v>
      </c>
      <c r="I9" s="31" t="s">
        <v>18</v>
      </c>
      <c r="J9" s="11"/>
      <c r="K9" s="11"/>
    </row>
    <row r="10" spans="4:11" ht="17.25" hidden="1" x14ac:dyDescent="0.25">
      <c r="D10" s="25"/>
      <c r="E10" s="28">
        <v>1</v>
      </c>
      <c r="F10" s="29" t="s">
        <v>67</v>
      </c>
      <c r="G10" s="16" t="s">
        <v>60</v>
      </c>
      <c r="H10" s="17" t="s">
        <v>37</v>
      </c>
      <c r="I10" s="31" t="s">
        <v>18</v>
      </c>
      <c r="J10" s="11"/>
      <c r="K10" s="11"/>
    </row>
    <row r="11" spans="4:11" ht="17.25" hidden="1" x14ac:dyDescent="0.25">
      <c r="D11" s="25"/>
      <c r="E11" s="28">
        <v>1</v>
      </c>
      <c r="F11" s="29" t="s">
        <v>68</v>
      </c>
      <c r="G11" s="14" t="s">
        <v>53</v>
      </c>
      <c r="H11" s="15" t="s">
        <v>37</v>
      </c>
      <c r="I11" s="31" t="s">
        <v>18</v>
      </c>
      <c r="J11" s="11"/>
      <c r="K11" s="11"/>
    </row>
    <row r="12" spans="4:11" ht="17.25" hidden="1" customHeight="1" x14ac:dyDescent="0.25">
      <c r="D12" s="26"/>
      <c r="E12" s="28">
        <v>1</v>
      </c>
      <c r="F12" s="29" t="s">
        <v>69</v>
      </c>
      <c r="G12" s="14" t="s">
        <v>36</v>
      </c>
      <c r="H12" s="15" t="s">
        <v>51</v>
      </c>
      <c r="I12" s="31" t="s">
        <v>18</v>
      </c>
    </row>
    <row r="13" spans="4:11" ht="17.25" hidden="1" x14ac:dyDescent="0.25">
      <c r="D13" s="26"/>
      <c r="E13" s="28">
        <v>1</v>
      </c>
      <c r="F13" s="29" t="s">
        <v>70</v>
      </c>
      <c r="G13" s="14" t="s">
        <v>87</v>
      </c>
      <c r="H13" s="15" t="s">
        <v>51</v>
      </c>
      <c r="I13" s="31" t="s">
        <v>18</v>
      </c>
    </row>
    <row r="14" spans="4:11" ht="17.25" hidden="1" x14ac:dyDescent="0.25">
      <c r="D14" s="26"/>
      <c r="E14" s="28">
        <v>1</v>
      </c>
      <c r="F14" s="29" t="s">
        <v>71</v>
      </c>
      <c r="G14" s="14" t="s">
        <v>52</v>
      </c>
      <c r="H14" s="15" t="s">
        <v>37</v>
      </c>
      <c r="I14" s="31" t="s">
        <v>18</v>
      </c>
    </row>
    <row r="15" spans="4:11" ht="17.25" hidden="1" x14ac:dyDescent="0.25">
      <c r="D15" s="26"/>
      <c r="E15" s="28">
        <v>1</v>
      </c>
      <c r="F15" s="29" t="s">
        <v>72</v>
      </c>
      <c r="G15" s="14" t="s">
        <v>49</v>
      </c>
      <c r="H15" s="15" t="s">
        <v>37</v>
      </c>
      <c r="I15" s="31" t="s">
        <v>18</v>
      </c>
    </row>
    <row r="16" spans="4:11" ht="17.25" hidden="1" x14ac:dyDescent="0.25">
      <c r="D16" s="26"/>
      <c r="E16" s="28">
        <v>1</v>
      </c>
      <c r="F16" s="29" t="s">
        <v>73</v>
      </c>
      <c r="G16" s="14" t="s">
        <v>48</v>
      </c>
      <c r="H16" s="15" t="s">
        <v>37</v>
      </c>
      <c r="I16" s="31" t="s">
        <v>18</v>
      </c>
    </row>
    <row r="17" spans="4:9" ht="17.25" hidden="1" x14ac:dyDescent="0.25">
      <c r="D17" s="26"/>
      <c r="E17" s="28">
        <v>1</v>
      </c>
      <c r="F17" s="29" t="s">
        <v>74</v>
      </c>
      <c r="G17" s="14" t="s">
        <v>24</v>
      </c>
      <c r="H17" s="15" t="s">
        <v>23</v>
      </c>
      <c r="I17" s="31" t="s">
        <v>18</v>
      </c>
    </row>
    <row r="18" spans="4:9" ht="17.25" hidden="1" x14ac:dyDescent="0.25">
      <c r="D18" s="26"/>
      <c r="E18" s="28">
        <v>1</v>
      </c>
      <c r="F18" s="29" t="s">
        <v>75</v>
      </c>
      <c r="G18" s="14" t="s">
        <v>26</v>
      </c>
      <c r="H18" s="15" t="s">
        <v>23</v>
      </c>
      <c r="I18" s="31" t="s">
        <v>18</v>
      </c>
    </row>
    <row r="19" spans="4:9" ht="17.25" hidden="1" x14ac:dyDescent="0.25">
      <c r="D19" s="26"/>
      <c r="E19" s="28">
        <v>1</v>
      </c>
      <c r="F19" s="29" t="s">
        <v>76</v>
      </c>
      <c r="G19" s="14" t="s">
        <v>35</v>
      </c>
      <c r="H19" s="15" t="s">
        <v>22</v>
      </c>
      <c r="I19" s="31" t="s">
        <v>18</v>
      </c>
    </row>
    <row r="20" spans="4:9" ht="17.25" hidden="1" customHeight="1" x14ac:dyDescent="0.25">
      <c r="D20" s="26"/>
      <c r="E20" s="28">
        <v>2</v>
      </c>
      <c r="F20" s="29" t="s">
        <v>77</v>
      </c>
      <c r="G20" s="14" t="s">
        <v>19</v>
      </c>
      <c r="H20" s="15" t="s">
        <v>22</v>
      </c>
      <c r="I20" s="31" t="s">
        <v>18</v>
      </c>
    </row>
    <row r="21" spans="4:9" ht="17.25" hidden="1" x14ac:dyDescent="0.25">
      <c r="D21" s="26"/>
      <c r="E21" s="28">
        <v>2</v>
      </c>
      <c r="F21" s="29" t="s">
        <v>78</v>
      </c>
      <c r="G21" s="14" t="s">
        <v>27</v>
      </c>
      <c r="H21" s="15" t="s">
        <v>22</v>
      </c>
      <c r="I21" s="31" t="s">
        <v>18</v>
      </c>
    </row>
    <row r="22" spans="4:9" ht="17.25" hidden="1" x14ac:dyDescent="0.25">
      <c r="D22" s="26"/>
      <c r="E22" s="28">
        <v>2</v>
      </c>
      <c r="F22" s="29" t="s">
        <v>85</v>
      </c>
      <c r="G22" s="14" t="s">
        <v>25</v>
      </c>
      <c r="H22" s="15" t="s">
        <v>23</v>
      </c>
      <c r="I22" s="31" t="s">
        <v>18</v>
      </c>
    </row>
    <row r="23" spans="4:9" ht="17.25" hidden="1" x14ac:dyDescent="0.25">
      <c r="D23" s="26"/>
      <c r="E23" s="28">
        <v>2</v>
      </c>
      <c r="F23" s="29" t="s">
        <v>90</v>
      </c>
      <c r="G23" s="14" t="s">
        <v>95</v>
      </c>
      <c r="H23" s="15" t="s">
        <v>22</v>
      </c>
      <c r="I23" s="31" t="s">
        <v>18</v>
      </c>
    </row>
    <row r="24" spans="4:9" ht="17.25" hidden="1" x14ac:dyDescent="0.25">
      <c r="D24" s="26"/>
      <c r="E24" s="28">
        <v>2</v>
      </c>
      <c r="F24" s="29" t="s">
        <v>92</v>
      </c>
      <c r="G24" s="14" t="s">
        <v>106</v>
      </c>
      <c r="H24" s="15" t="s">
        <v>23</v>
      </c>
      <c r="I24" s="31" t="s">
        <v>18</v>
      </c>
    </row>
    <row r="25" spans="4:9" ht="17.25" hidden="1" x14ac:dyDescent="0.25">
      <c r="D25" s="26"/>
      <c r="E25" s="28">
        <v>2</v>
      </c>
      <c r="F25" s="29" t="s">
        <v>93</v>
      </c>
      <c r="G25" s="14" t="s">
        <v>107</v>
      </c>
      <c r="H25" s="15" t="s">
        <v>22</v>
      </c>
      <c r="I25" s="31" t="s">
        <v>18</v>
      </c>
    </row>
    <row r="26" spans="4:9" ht="17.25" hidden="1" x14ac:dyDescent="0.25">
      <c r="D26" s="26"/>
      <c r="E26" s="28">
        <v>2</v>
      </c>
      <c r="F26" s="29" t="s">
        <v>94</v>
      </c>
      <c r="G26" s="14" t="s">
        <v>91</v>
      </c>
      <c r="H26" s="15" t="s">
        <v>22</v>
      </c>
      <c r="I26" s="31" t="s">
        <v>18</v>
      </c>
    </row>
    <row r="27" spans="4:9" ht="17.25" hidden="1" x14ac:dyDescent="0.25">
      <c r="D27" s="26"/>
      <c r="E27" s="28">
        <v>3</v>
      </c>
      <c r="F27" s="29" t="s">
        <v>116</v>
      </c>
      <c r="G27" s="14" t="s">
        <v>115</v>
      </c>
      <c r="H27" s="15"/>
      <c r="I27" s="31" t="s">
        <v>18</v>
      </c>
    </row>
    <row r="28" spans="4:9" ht="17.25" hidden="1" x14ac:dyDescent="0.25">
      <c r="D28" s="26"/>
      <c r="E28" s="28">
        <v>3</v>
      </c>
      <c r="F28" s="29" t="s">
        <v>119</v>
      </c>
      <c r="G28" s="14" t="s">
        <v>118</v>
      </c>
      <c r="H28" s="15"/>
      <c r="I28" s="31" t="s">
        <v>18</v>
      </c>
    </row>
    <row r="29" spans="4:9" ht="17.25" hidden="1" x14ac:dyDescent="0.25">
      <c r="D29" s="26"/>
      <c r="E29" s="28">
        <v>3</v>
      </c>
      <c r="F29" s="29" t="s">
        <v>117</v>
      </c>
      <c r="G29" s="14" t="s">
        <v>110</v>
      </c>
      <c r="H29" s="15"/>
      <c r="I29" s="31" t="s">
        <v>18</v>
      </c>
    </row>
    <row r="30" spans="4:9" ht="17.25" hidden="1" x14ac:dyDescent="0.25">
      <c r="D30" s="26"/>
      <c r="E30" s="28">
        <v>3</v>
      </c>
      <c r="F30" s="29" t="s">
        <v>121</v>
      </c>
      <c r="G30" s="14" t="s">
        <v>112</v>
      </c>
      <c r="H30" s="15"/>
      <c r="I30" s="31" t="s">
        <v>18</v>
      </c>
    </row>
    <row r="31" spans="4:9" ht="17.25" hidden="1" x14ac:dyDescent="0.25">
      <c r="D31" s="26"/>
      <c r="E31" s="28">
        <v>3</v>
      </c>
      <c r="F31" s="29" t="s">
        <v>126</v>
      </c>
      <c r="G31" s="14" t="s">
        <v>109</v>
      </c>
      <c r="H31" s="15"/>
      <c r="I31" s="41" t="s">
        <v>132</v>
      </c>
    </row>
    <row r="32" spans="4:9" ht="17.25" hidden="1" x14ac:dyDescent="0.25">
      <c r="E32" s="28">
        <v>3</v>
      </c>
      <c r="F32" s="29" t="s">
        <v>122</v>
      </c>
      <c r="G32" s="14" t="s">
        <v>113</v>
      </c>
      <c r="H32" s="15"/>
      <c r="I32" s="31" t="s">
        <v>18</v>
      </c>
    </row>
    <row r="33" spans="5:9" ht="17.25" hidden="1" x14ac:dyDescent="0.25">
      <c r="E33" s="28">
        <v>3</v>
      </c>
      <c r="F33" s="29" t="s">
        <v>130</v>
      </c>
      <c r="G33" s="14" t="s">
        <v>131</v>
      </c>
      <c r="H33" s="15"/>
      <c r="I33" s="31" t="s">
        <v>18</v>
      </c>
    </row>
    <row r="34" spans="5:9" ht="17.25" x14ac:dyDescent="0.25">
      <c r="E34" s="28"/>
      <c r="F34" s="29" t="s">
        <v>79</v>
      </c>
      <c r="G34" s="14" t="s">
        <v>133</v>
      </c>
      <c r="H34" s="15" t="s">
        <v>22</v>
      </c>
      <c r="I34" s="33" t="s">
        <v>16</v>
      </c>
    </row>
    <row r="35" spans="5:9" ht="17.25" x14ac:dyDescent="0.25">
      <c r="E35" s="28"/>
      <c r="F35" s="29" t="s">
        <v>80</v>
      </c>
      <c r="G35" s="14" t="s">
        <v>139</v>
      </c>
      <c r="H35" s="15" t="s">
        <v>22</v>
      </c>
      <c r="I35" s="41" t="s">
        <v>128</v>
      </c>
    </row>
    <row r="36" spans="5:9" ht="17.25" x14ac:dyDescent="0.25">
      <c r="E36" s="28"/>
      <c r="F36" s="29" t="s">
        <v>81</v>
      </c>
      <c r="G36" s="14" t="s">
        <v>20</v>
      </c>
      <c r="H36" s="15" t="s">
        <v>22</v>
      </c>
      <c r="I36" s="33" t="s">
        <v>16</v>
      </c>
    </row>
    <row r="37" spans="5:9" ht="17.25" x14ac:dyDescent="0.25">
      <c r="E37" s="28"/>
      <c r="F37" s="29" t="s">
        <v>82</v>
      </c>
      <c r="G37" s="14" t="s">
        <v>137</v>
      </c>
      <c r="H37" s="15" t="s">
        <v>22</v>
      </c>
      <c r="I37" s="41" t="s">
        <v>128</v>
      </c>
    </row>
    <row r="38" spans="5:9" ht="17.25" x14ac:dyDescent="0.25">
      <c r="E38" s="28"/>
      <c r="F38" s="29" t="s">
        <v>83</v>
      </c>
      <c r="G38" s="14" t="s">
        <v>21</v>
      </c>
      <c r="H38" s="15" t="s">
        <v>22</v>
      </c>
      <c r="I38" s="33" t="s">
        <v>16</v>
      </c>
    </row>
    <row r="39" spans="5:9" ht="17.25" x14ac:dyDescent="0.25">
      <c r="E39" s="28"/>
      <c r="F39" s="29" t="s">
        <v>84</v>
      </c>
      <c r="G39" s="14" t="s">
        <v>138</v>
      </c>
      <c r="H39" s="15" t="s">
        <v>22</v>
      </c>
      <c r="I39" s="33" t="s">
        <v>16</v>
      </c>
    </row>
    <row r="40" spans="5:9" ht="17.25" x14ac:dyDescent="0.25">
      <c r="E40" s="28"/>
      <c r="F40" s="29" t="s">
        <v>120</v>
      </c>
      <c r="G40" s="14" t="s">
        <v>114</v>
      </c>
      <c r="H40" s="15"/>
      <c r="I40" s="41" t="s">
        <v>128</v>
      </c>
    </row>
    <row r="41" spans="5:9" ht="17.25" x14ac:dyDescent="0.25">
      <c r="E41" s="28"/>
      <c r="F41" s="29" t="s">
        <v>123</v>
      </c>
      <c r="G41" s="14" t="s">
        <v>135</v>
      </c>
      <c r="H41" s="15"/>
      <c r="I41" s="41" t="s">
        <v>128</v>
      </c>
    </row>
    <row r="42" spans="5:9" ht="17.25" x14ac:dyDescent="0.25">
      <c r="E42" s="28"/>
      <c r="F42" s="29" t="s">
        <v>124</v>
      </c>
      <c r="G42" s="14" t="s">
        <v>111</v>
      </c>
      <c r="H42" s="15"/>
      <c r="I42" s="41" t="s">
        <v>128</v>
      </c>
    </row>
    <row r="43" spans="5:9" ht="17.25" x14ac:dyDescent="0.25">
      <c r="E43" s="28"/>
      <c r="F43" s="29" t="s">
        <v>125</v>
      </c>
      <c r="G43" s="14" t="s">
        <v>134</v>
      </c>
      <c r="H43" s="15"/>
      <c r="I43" s="41" t="s">
        <v>128</v>
      </c>
    </row>
    <row r="44" spans="5:9" ht="17.25" x14ac:dyDescent="0.25">
      <c r="E44" s="28"/>
      <c r="F44" s="29" t="s">
        <v>130</v>
      </c>
      <c r="G44" s="14" t="s">
        <v>136</v>
      </c>
      <c r="H44" s="15"/>
      <c r="I44" s="32" t="s">
        <v>127</v>
      </c>
    </row>
  </sheetData>
  <autoFilter ref="E3:I44">
    <filterColumn colId="0">
      <filters blank="1"/>
    </filterColumn>
    <sortState ref="E4:I44">
      <sortCondition ref="E3:E43"/>
    </sortState>
  </autoFilter>
  <mergeCells count="1">
    <mergeCell ref="E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F22"/>
  <sheetViews>
    <sheetView zoomScaleNormal="100" workbookViewId="0">
      <pane xSplit="1" topLeftCell="B1" activePane="topRight" state="frozen"/>
      <selection pane="topRight" activeCell="F22" sqref="F22"/>
    </sheetView>
  </sheetViews>
  <sheetFormatPr defaultRowHeight="15" x14ac:dyDescent="0.25"/>
  <cols>
    <col min="1" max="1" width="81.7109375" style="1" customWidth="1"/>
    <col min="2" max="2" width="5.5703125" style="1" customWidth="1"/>
    <col min="3" max="3" width="19.5703125" style="1" customWidth="1"/>
    <col min="4" max="4" width="19.140625" style="1" customWidth="1"/>
    <col min="5" max="5" width="12.5703125" style="1" customWidth="1"/>
    <col min="6" max="6" width="13.42578125" style="1" customWidth="1"/>
    <col min="7" max="16384" width="9.140625" style="1"/>
  </cols>
  <sheetData>
    <row r="2" spans="3:6" x14ac:dyDescent="0.25">
      <c r="C2" s="57" t="s">
        <v>11</v>
      </c>
      <c r="D2" s="58"/>
    </row>
    <row r="3" spans="3:6" x14ac:dyDescent="0.25">
      <c r="C3" s="53" t="s">
        <v>38</v>
      </c>
      <c r="D3" s="54"/>
    </row>
    <row r="4" spans="3:6" x14ac:dyDescent="0.25">
      <c r="C4" s="55" t="s">
        <v>39</v>
      </c>
      <c r="D4" s="56"/>
    </row>
    <row r="5" spans="3:6" x14ac:dyDescent="0.25">
      <c r="C5" s="53" t="s">
        <v>40</v>
      </c>
      <c r="D5" s="54"/>
    </row>
    <row r="6" spans="3:6" x14ac:dyDescent="0.25">
      <c r="C6" s="55" t="s">
        <v>41</v>
      </c>
      <c r="D6" s="56"/>
    </row>
    <row r="7" spans="3:6" x14ac:dyDescent="0.25">
      <c r="C7" s="53" t="s">
        <v>42</v>
      </c>
      <c r="D7" s="54"/>
    </row>
    <row r="8" spans="3:6" x14ac:dyDescent="0.25">
      <c r="C8" s="55" t="s">
        <v>43</v>
      </c>
      <c r="D8" s="56"/>
    </row>
    <row r="9" spans="3:6" x14ac:dyDescent="0.25">
      <c r="C9" s="53" t="s">
        <v>44</v>
      </c>
      <c r="D9" s="54"/>
    </row>
    <row r="10" spans="3:6" x14ac:dyDescent="0.25">
      <c r="C10" s="55" t="s">
        <v>45</v>
      </c>
      <c r="D10" s="56"/>
    </row>
    <row r="11" spans="3:6" x14ac:dyDescent="0.25">
      <c r="C11" s="53" t="s">
        <v>46</v>
      </c>
      <c r="D11" s="54"/>
    </row>
    <row r="12" spans="3:6" x14ac:dyDescent="0.25">
      <c r="C12" s="55" t="s">
        <v>47</v>
      </c>
      <c r="D12" s="56"/>
    </row>
    <row r="14" spans="3:6" x14ac:dyDescent="0.25">
      <c r="C14" s="2" t="s">
        <v>10</v>
      </c>
      <c r="D14" s="3" t="s">
        <v>0</v>
      </c>
      <c r="E14" s="3" t="s">
        <v>1</v>
      </c>
      <c r="F14" s="4" t="s">
        <v>2</v>
      </c>
    </row>
    <row r="15" spans="3:6" x14ac:dyDescent="0.25">
      <c r="C15" s="5" t="s">
        <v>3</v>
      </c>
      <c r="D15" s="6">
        <v>44315</v>
      </c>
      <c r="E15" s="5">
        <v>10</v>
      </c>
      <c r="F15" s="5">
        <v>10</v>
      </c>
    </row>
    <row r="16" spans="3:6" x14ac:dyDescent="0.25">
      <c r="C16" s="5" t="s">
        <v>4</v>
      </c>
      <c r="D16" s="6">
        <v>44316</v>
      </c>
      <c r="E16" s="5">
        <v>9</v>
      </c>
      <c r="F16" s="5">
        <v>9</v>
      </c>
    </row>
    <row r="17" spans="3:6" x14ac:dyDescent="0.25">
      <c r="C17" s="5" t="s">
        <v>5</v>
      </c>
      <c r="D17" s="6">
        <v>44317</v>
      </c>
      <c r="E17" s="5">
        <v>9</v>
      </c>
      <c r="F17" s="5">
        <v>8</v>
      </c>
    </row>
    <row r="18" spans="3:6" x14ac:dyDescent="0.25">
      <c r="C18" s="5" t="s">
        <v>6</v>
      </c>
      <c r="D18" s="6">
        <v>44318</v>
      </c>
      <c r="E18" s="5">
        <v>7</v>
      </c>
      <c r="F18" s="5">
        <v>6</v>
      </c>
    </row>
    <row r="19" spans="3:6" x14ac:dyDescent="0.25">
      <c r="C19" s="5" t="s">
        <v>7</v>
      </c>
      <c r="D19" s="6">
        <v>44319</v>
      </c>
      <c r="E19" s="5">
        <v>6</v>
      </c>
      <c r="F19" s="5">
        <v>6</v>
      </c>
    </row>
    <row r="20" spans="3:6" x14ac:dyDescent="0.25">
      <c r="C20" s="5" t="s">
        <v>8</v>
      </c>
      <c r="D20" s="6">
        <v>44320</v>
      </c>
      <c r="E20" s="5">
        <v>4</v>
      </c>
      <c r="F20" s="5">
        <v>5</v>
      </c>
    </row>
    <row r="21" spans="3:6" x14ac:dyDescent="0.25">
      <c r="C21" s="5" t="s">
        <v>9</v>
      </c>
      <c r="D21" s="6">
        <v>44321</v>
      </c>
      <c r="E21" s="5">
        <v>2</v>
      </c>
      <c r="F21" s="5">
        <v>3</v>
      </c>
    </row>
    <row r="22" spans="3:6" x14ac:dyDescent="0.25">
      <c r="C22" s="7" t="s">
        <v>3</v>
      </c>
      <c r="D22" s="8">
        <v>44322</v>
      </c>
      <c r="E22" s="7">
        <v>0</v>
      </c>
      <c r="F22" s="7">
        <v>0</v>
      </c>
    </row>
  </sheetData>
  <mergeCells count="11">
    <mergeCell ref="C9:D9"/>
    <mergeCell ref="C10:D10"/>
    <mergeCell ref="C11:D11"/>
    <mergeCell ref="C12:D12"/>
    <mergeCell ref="C2:D2"/>
    <mergeCell ref="C3:D3"/>
    <mergeCell ref="C4:D4"/>
    <mergeCell ref="C8:D8"/>
    <mergeCell ref="C5:D5"/>
    <mergeCell ref="C6:D6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1</xdr:row>
                    <xdr:rowOff>171450</xdr:rowOff>
                  </from>
                  <to>
                    <xdr:col>2</xdr:col>
                    <xdr:colOff>304800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171450</xdr:rowOff>
                  </from>
                  <to>
                    <xdr:col>2</xdr:col>
                    <xdr:colOff>304800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2</xdr:col>
                    <xdr:colOff>28575</xdr:colOff>
                    <xdr:row>2</xdr:row>
                    <xdr:rowOff>0</xdr:rowOff>
                  </from>
                  <to>
                    <xdr:col>2</xdr:col>
                    <xdr:colOff>333375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180975</xdr:rowOff>
                  </from>
                  <to>
                    <xdr:col>2</xdr:col>
                    <xdr:colOff>304800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9525</xdr:colOff>
                    <xdr:row>5</xdr:row>
                    <xdr:rowOff>171450</xdr:rowOff>
                  </from>
                  <to>
                    <xdr:col>2</xdr:col>
                    <xdr:colOff>314325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171450</xdr:rowOff>
                  </from>
                  <to>
                    <xdr:col>2</xdr:col>
                    <xdr:colOff>323850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>
                <anchor moveWithCells="1">
                  <from>
                    <xdr:col>2</xdr:col>
                    <xdr:colOff>28575</xdr:colOff>
                    <xdr:row>9</xdr:row>
                    <xdr:rowOff>0</xdr:rowOff>
                  </from>
                  <to>
                    <xdr:col>2</xdr:col>
                    <xdr:colOff>333375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171450</xdr:rowOff>
                  </from>
                  <to>
                    <xdr:col>2</xdr:col>
                    <xdr:colOff>323850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heck Box 25">
              <controlPr defaultSize="0" autoFill="0" autoLine="0" autoPict="0">
                <anchor moveWithCells="1">
                  <from>
                    <xdr:col>2</xdr:col>
                    <xdr:colOff>28575</xdr:colOff>
                    <xdr:row>9</xdr:row>
                    <xdr:rowOff>0</xdr:rowOff>
                  </from>
                  <to>
                    <xdr:col>2</xdr:col>
                    <xdr:colOff>333375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3" name="Check Box 26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171450</xdr:rowOff>
                  </from>
                  <to>
                    <xdr:col>2</xdr:col>
                    <xdr:colOff>323850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4" name="Check Box 2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171450</xdr:rowOff>
                  </from>
                  <to>
                    <xdr:col>2</xdr:col>
                    <xdr:colOff>323850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7242D"/>
  </sheetPr>
  <dimension ref="B2:M26"/>
  <sheetViews>
    <sheetView showGridLines="0" zoomScaleNormal="100" workbookViewId="0">
      <pane xSplit="1" topLeftCell="G1" activePane="topRight" state="frozen"/>
      <selection pane="topRight" activeCell="C17" sqref="C17"/>
    </sheetView>
  </sheetViews>
  <sheetFormatPr defaultRowHeight="15" x14ac:dyDescent="0.25"/>
  <cols>
    <col min="1" max="1" width="89.28515625" style="1" customWidth="1"/>
    <col min="2" max="2" width="8.140625" style="1" bestFit="1" customWidth="1"/>
    <col min="3" max="3" width="47" style="1" customWidth="1"/>
    <col min="4" max="4" width="10.85546875" style="1" hidden="1" customWidth="1"/>
    <col min="5" max="5" width="15.85546875" style="1" bestFit="1" customWidth="1"/>
    <col min="6" max="6" width="11" style="1" bestFit="1" customWidth="1"/>
    <col min="7" max="7" width="15.5703125" style="1" bestFit="1" customWidth="1"/>
    <col min="8" max="9" width="9.140625" style="1"/>
    <col min="10" max="10" width="18.140625" style="1" customWidth="1"/>
    <col min="11" max="11" width="14.85546875" style="1" customWidth="1"/>
    <col min="12" max="12" width="11.5703125" style="1" customWidth="1"/>
    <col min="13" max="13" width="11.7109375" style="1" customWidth="1"/>
    <col min="14" max="16384" width="9.140625" style="1"/>
  </cols>
  <sheetData>
    <row r="2" spans="2:13" ht="21" x14ac:dyDescent="0.25">
      <c r="B2" s="52" t="s">
        <v>29</v>
      </c>
      <c r="C2" s="52"/>
      <c r="D2" s="52"/>
      <c r="E2" s="52"/>
      <c r="F2" s="52"/>
      <c r="G2" s="52"/>
      <c r="J2" s="13" t="s">
        <v>31</v>
      </c>
      <c r="K2" s="13" t="s">
        <v>32</v>
      </c>
      <c r="L2" s="13" t="s">
        <v>33</v>
      </c>
      <c r="M2" s="13" t="s">
        <v>34</v>
      </c>
    </row>
    <row r="3" spans="2:13" ht="17.25" x14ac:dyDescent="0.25">
      <c r="B3" s="27" t="s">
        <v>86</v>
      </c>
      <c r="C3" s="27" t="s">
        <v>17</v>
      </c>
      <c r="D3" s="27" t="s">
        <v>12</v>
      </c>
      <c r="E3" s="27" t="s">
        <v>30</v>
      </c>
      <c r="F3" s="27" t="s">
        <v>50</v>
      </c>
      <c r="G3" s="27" t="s">
        <v>13</v>
      </c>
      <c r="J3" s="16" t="s">
        <v>4</v>
      </c>
      <c r="K3" s="23">
        <v>44323</v>
      </c>
      <c r="L3" s="18">
        <v>9</v>
      </c>
      <c r="M3" s="24">
        <v>7</v>
      </c>
    </row>
    <row r="4" spans="2:13" ht="17.25" x14ac:dyDescent="0.25">
      <c r="B4" s="29" t="s">
        <v>67</v>
      </c>
      <c r="C4" s="16" t="s">
        <v>60</v>
      </c>
      <c r="D4" s="17" t="s">
        <v>37</v>
      </c>
      <c r="E4" s="23">
        <v>44325</v>
      </c>
      <c r="F4" s="23">
        <v>44325</v>
      </c>
      <c r="G4" s="31" t="s">
        <v>50</v>
      </c>
      <c r="J4" s="16" t="s">
        <v>5</v>
      </c>
      <c r="K4" s="23">
        <v>44324</v>
      </c>
      <c r="L4" s="18">
        <v>7</v>
      </c>
      <c r="M4" s="24">
        <v>7</v>
      </c>
    </row>
    <row r="5" spans="2:13" ht="17.25" x14ac:dyDescent="0.25">
      <c r="B5" s="29" t="s">
        <v>68</v>
      </c>
      <c r="C5" s="14" t="s">
        <v>53</v>
      </c>
      <c r="D5" s="15" t="s">
        <v>37</v>
      </c>
      <c r="E5" s="23">
        <v>44324</v>
      </c>
      <c r="F5" s="36">
        <v>44323</v>
      </c>
      <c r="G5" s="31" t="s">
        <v>50</v>
      </c>
      <c r="J5" s="16" t="s">
        <v>6</v>
      </c>
      <c r="K5" s="23">
        <v>44325</v>
      </c>
      <c r="L5" s="18">
        <v>5</v>
      </c>
      <c r="M5" s="24">
        <v>6</v>
      </c>
    </row>
    <row r="6" spans="2:13" ht="17.25" x14ac:dyDescent="0.25">
      <c r="B6" s="29" t="s">
        <v>69</v>
      </c>
      <c r="C6" s="14" t="s">
        <v>36</v>
      </c>
      <c r="D6" s="15" t="s">
        <v>51</v>
      </c>
      <c r="E6" s="23">
        <v>44324</v>
      </c>
      <c r="F6" s="36">
        <v>44323</v>
      </c>
      <c r="G6" s="31" t="s">
        <v>50</v>
      </c>
      <c r="J6" s="16" t="s">
        <v>7</v>
      </c>
      <c r="K6" s="23">
        <v>44326</v>
      </c>
      <c r="L6" s="18">
        <v>5</v>
      </c>
      <c r="M6" s="24">
        <v>6</v>
      </c>
    </row>
    <row r="7" spans="2:13" ht="17.25" x14ac:dyDescent="0.25">
      <c r="B7" s="29" t="s">
        <v>70</v>
      </c>
      <c r="C7" s="14" t="s">
        <v>87</v>
      </c>
      <c r="D7" s="15" t="s">
        <v>51</v>
      </c>
      <c r="E7" s="23">
        <v>44325</v>
      </c>
      <c r="F7" s="34">
        <v>44327</v>
      </c>
      <c r="G7" s="31" t="s">
        <v>50</v>
      </c>
      <c r="J7" s="16" t="s">
        <v>8</v>
      </c>
      <c r="K7" s="23">
        <v>44327</v>
      </c>
      <c r="L7" s="18">
        <v>5</v>
      </c>
      <c r="M7" s="24">
        <v>5</v>
      </c>
    </row>
    <row r="8" spans="2:13" ht="17.25" x14ac:dyDescent="0.25">
      <c r="B8" s="29" t="s">
        <v>71</v>
      </c>
      <c r="C8" s="14" t="s">
        <v>52</v>
      </c>
      <c r="D8" s="15" t="s">
        <v>37</v>
      </c>
      <c r="E8" s="23">
        <v>44328</v>
      </c>
      <c r="F8" s="23">
        <v>44328</v>
      </c>
      <c r="G8" s="31" t="s">
        <v>50</v>
      </c>
      <c r="J8" s="16" t="s">
        <v>9</v>
      </c>
      <c r="K8" s="23">
        <v>44328</v>
      </c>
      <c r="L8" s="18">
        <v>2</v>
      </c>
      <c r="M8" s="24">
        <v>2</v>
      </c>
    </row>
    <row r="9" spans="2:13" ht="17.25" x14ac:dyDescent="0.25">
      <c r="B9" s="29" t="s">
        <v>72</v>
      </c>
      <c r="C9" s="14" t="s">
        <v>49</v>
      </c>
      <c r="D9" s="15" t="s">
        <v>37</v>
      </c>
      <c r="E9" s="23">
        <v>44328</v>
      </c>
      <c r="F9" s="23">
        <v>44328</v>
      </c>
      <c r="G9" s="31" t="s">
        <v>50</v>
      </c>
      <c r="J9" s="16" t="s">
        <v>3</v>
      </c>
      <c r="K9" s="23">
        <v>44329</v>
      </c>
      <c r="L9" s="18">
        <v>0</v>
      </c>
      <c r="M9" s="24">
        <v>-1</v>
      </c>
    </row>
    <row r="10" spans="2:13" ht="17.25" x14ac:dyDescent="0.25">
      <c r="B10" s="29" t="s">
        <v>73</v>
      </c>
      <c r="C10" s="14" t="s">
        <v>48</v>
      </c>
      <c r="D10" s="15" t="s">
        <v>37</v>
      </c>
      <c r="E10" s="23">
        <v>44328</v>
      </c>
      <c r="F10" s="23">
        <v>44328</v>
      </c>
      <c r="G10" s="31" t="s">
        <v>50</v>
      </c>
      <c r="J10" s="16" t="s">
        <v>4</v>
      </c>
      <c r="K10" s="23">
        <v>44330</v>
      </c>
      <c r="L10" s="18"/>
      <c r="M10" s="24"/>
    </row>
    <row r="11" spans="2:13" ht="34.5" x14ac:dyDescent="0.25">
      <c r="B11" s="29" t="s">
        <v>74</v>
      </c>
      <c r="C11" s="35" t="s">
        <v>24</v>
      </c>
      <c r="D11" s="15" t="s">
        <v>23</v>
      </c>
      <c r="E11" s="23">
        <v>44329</v>
      </c>
      <c r="F11" s="23">
        <v>44329</v>
      </c>
      <c r="G11" s="31" t="s">
        <v>50</v>
      </c>
      <c r="J11" s="16" t="s">
        <v>5</v>
      </c>
      <c r="K11" s="23">
        <v>44331</v>
      </c>
      <c r="L11" s="18"/>
      <c r="M11" s="24"/>
    </row>
    <row r="12" spans="2:13" ht="34.5" x14ac:dyDescent="0.25">
      <c r="B12" s="29" t="s">
        <v>75</v>
      </c>
      <c r="C12" s="35" t="s">
        <v>26</v>
      </c>
      <c r="D12" s="15" t="s">
        <v>23</v>
      </c>
      <c r="E12" s="23">
        <v>44329</v>
      </c>
      <c r="F12" s="23">
        <v>44329</v>
      </c>
      <c r="G12" s="31" t="s">
        <v>50</v>
      </c>
    </row>
    <row r="13" spans="2:13" ht="17.25" x14ac:dyDescent="0.25">
      <c r="B13" s="39" t="s">
        <v>76</v>
      </c>
      <c r="C13" s="40" t="s">
        <v>35</v>
      </c>
      <c r="D13" s="20"/>
      <c r="E13" s="37" t="s">
        <v>88</v>
      </c>
      <c r="F13" s="38">
        <v>44329</v>
      </c>
      <c r="G13" s="32" t="s">
        <v>89</v>
      </c>
    </row>
    <row r="14" spans="2:13" ht="17.25" x14ac:dyDescent="0.25">
      <c r="B14" s="19"/>
      <c r="C14" s="19"/>
      <c r="D14" s="20"/>
      <c r="E14" s="21"/>
      <c r="F14" s="21"/>
      <c r="G14" s="22"/>
      <c r="H14" s="19"/>
      <c r="I14" s="19"/>
    </row>
    <row r="15" spans="2:13" ht="17.25" x14ac:dyDescent="0.25">
      <c r="H15" s="19"/>
      <c r="I15" s="19"/>
    </row>
    <row r="16" spans="2:13" ht="17.25" x14ac:dyDescent="0.25">
      <c r="H16" s="19"/>
      <c r="I16" s="19"/>
    </row>
    <row r="22" spans="10:13" ht="17.25" x14ac:dyDescent="0.25">
      <c r="J22" s="19"/>
      <c r="K22" s="20"/>
      <c r="L22" s="21"/>
      <c r="M22" s="22"/>
    </row>
    <row r="24" spans="10:13" ht="17.25" x14ac:dyDescent="0.25">
      <c r="J24" s="20"/>
      <c r="K24" s="21"/>
      <c r="L24" s="22"/>
    </row>
    <row r="25" spans="10:13" ht="17.25" x14ac:dyDescent="0.25">
      <c r="J25" s="20"/>
      <c r="K25" s="21"/>
      <c r="L25" s="22"/>
    </row>
    <row r="26" spans="10:13" ht="17.25" x14ac:dyDescent="0.25">
      <c r="J26" s="20"/>
      <c r="K26" s="21"/>
      <c r="L26" s="22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7242D"/>
  </sheetPr>
  <dimension ref="B2:R26"/>
  <sheetViews>
    <sheetView showGridLines="0" zoomScale="110" zoomScaleNormal="110" workbookViewId="0">
      <pane xSplit="6" topLeftCell="G1" activePane="topRight" state="frozen"/>
      <selection pane="topRight" activeCell="H10" sqref="H10"/>
    </sheetView>
  </sheetViews>
  <sheetFormatPr defaultRowHeight="15" x14ac:dyDescent="0.25"/>
  <cols>
    <col min="1" max="1" width="9.140625" style="1"/>
    <col min="2" max="2" width="16.28515625" style="1" bestFit="1" customWidth="1"/>
    <col min="3" max="3" width="12.7109375" style="1" customWidth="1"/>
    <col min="4" max="4" width="11.140625" style="1" customWidth="1"/>
    <col min="5" max="5" width="12.5703125" style="1" customWidth="1"/>
    <col min="6" max="6" width="18.7109375" style="1" customWidth="1"/>
    <col min="7" max="7" width="8.140625" style="1" bestFit="1" customWidth="1"/>
    <col min="8" max="8" width="46.85546875" style="1" customWidth="1"/>
    <col min="9" max="9" width="22.28515625" style="1" hidden="1" customWidth="1"/>
    <col min="10" max="10" width="15.85546875" style="1" bestFit="1" customWidth="1"/>
    <col min="11" max="11" width="11" style="1" bestFit="1" customWidth="1"/>
    <col min="12" max="12" width="15.5703125" style="1" bestFit="1" customWidth="1"/>
    <col min="13" max="14" width="9.140625" style="1"/>
    <col min="15" max="15" width="18.140625" style="1" customWidth="1"/>
    <col min="16" max="16" width="14.85546875" style="1" customWidth="1"/>
    <col min="17" max="17" width="11.5703125" style="1" customWidth="1"/>
    <col min="18" max="18" width="11.7109375" style="1" customWidth="1"/>
    <col min="19" max="16384" width="9.140625" style="1"/>
  </cols>
  <sheetData>
    <row r="2" spans="7:14" ht="21" x14ac:dyDescent="0.25">
      <c r="G2" s="52" t="s">
        <v>108</v>
      </c>
      <c r="H2" s="52"/>
      <c r="I2" s="52"/>
      <c r="J2" s="52"/>
      <c r="K2" s="52"/>
      <c r="L2" s="52"/>
    </row>
    <row r="3" spans="7:14" ht="17.25" x14ac:dyDescent="0.25">
      <c r="G3" s="27" t="s">
        <v>86</v>
      </c>
      <c r="H3" s="27" t="s">
        <v>17</v>
      </c>
      <c r="I3" s="27" t="s">
        <v>99</v>
      </c>
      <c r="J3" s="27" t="s">
        <v>97</v>
      </c>
      <c r="K3" s="27" t="s">
        <v>98</v>
      </c>
      <c r="L3" s="27" t="s">
        <v>13</v>
      </c>
    </row>
    <row r="4" spans="7:14" ht="17.25" x14ac:dyDescent="0.25">
      <c r="G4" s="29" t="s">
        <v>77</v>
      </c>
      <c r="H4" s="14" t="s">
        <v>19</v>
      </c>
      <c r="I4" s="17" t="s">
        <v>100</v>
      </c>
      <c r="J4" s="50">
        <v>0.16666666666666666</v>
      </c>
      <c r="K4" s="50">
        <v>8.3333333333333329E-2</v>
      </c>
      <c r="L4" s="31" t="s">
        <v>18</v>
      </c>
    </row>
    <row r="5" spans="7:14" ht="17.25" x14ac:dyDescent="0.25">
      <c r="G5" s="29" t="s">
        <v>78</v>
      </c>
      <c r="H5" s="14" t="s">
        <v>27</v>
      </c>
      <c r="I5" s="15" t="s">
        <v>101</v>
      </c>
      <c r="J5" s="50">
        <v>0.33333333333333331</v>
      </c>
      <c r="K5" s="50">
        <v>0.375</v>
      </c>
      <c r="L5" s="31" t="s">
        <v>18</v>
      </c>
    </row>
    <row r="6" spans="7:14" ht="17.25" x14ac:dyDescent="0.25">
      <c r="G6" s="29" t="s">
        <v>85</v>
      </c>
      <c r="H6" s="14" t="s">
        <v>25</v>
      </c>
      <c r="I6" s="15" t="s">
        <v>101</v>
      </c>
      <c r="J6" s="50">
        <v>0.16666666666666666</v>
      </c>
      <c r="K6" s="50">
        <v>8.3333333333333329E-2</v>
      </c>
      <c r="L6" s="31" t="s">
        <v>18</v>
      </c>
    </row>
    <row r="7" spans="7:14" ht="17.25" x14ac:dyDescent="0.25">
      <c r="G7" s="29" t="s">
        <v>90</v>
      </c>
      <c r="H7" s="14" t="s">
        <v>95</v>
      </c>
      <c r="I7" s="15" t="s">
        <v>102</v>
      </c>
      <c r="J7" s="50">
        <v>0.125</v>
      </c>
      <c r="K7" s="50">
        <v>4.1666666666666664E-2</v>
      </c>
      <c r="L7" s="31" t="s">
        <v>18</v>
      </c>
    </row>
    <row r="8" spans="7:14" ht="17.25" x14ac:dyDescent="0.25">
      <c r="G8" s="29" t="s">
        <v>92</v>
      </c>
      <c r="H8" s="14" t="s">
        <v>106</v>
      </c>
      <c r="I8" s="15" t="s">
        <v>101</v>
      </c>
      <c r="J8" s="50">
        <v>0.375</v>
      </c>
      <c r="K8" s="50">
        <v>0.54166666666666663</v>
      </c>
      <c r="L8" s="31" t="s">
        <v>18</v>
      </c>
    </row>
    <row r="9" spans="7:14" ht="17.25" x14ac:dyDescent="0.25">
      <c r="G9" s="29" t="s">
        <v>93</v>
      </c>
      <c r="H9" s="14" t="s">
        <v>107</v>
      </c>
      <c r="I9" s="15" t="s">
        <v>103</v>
      </c>
      <c r="J9" s="50">
        <v>0.20833333333333334</v>
      </c>
      <c r="K9" s="50">
        <v>0.16666666666666666</v>
      </c>
      <c r="L9" s="31" t="s">
        <v>18</v>
      </c>
    </row>
    <row r="10" spans="7:14" ht="17.25" x14ac:dyDescent="0.25">
      <c r="G10" s="45" t="s">
        <v>94</v>
      </c>
      <c r="H10" s="46" t="s">
        <v>91</v>
      </c>
      <c r="I10" s="47" t="s">
        <v>104</v>
      </c>
      <c r="J10" s="51">
        <v>0.29166666666666669</v>
      </c>
      <c r="K10" s="51">
        <v>8.3333333333333329E-2</v>
      </c>
      <c r="L10" s="31" t="s">
        <v>18</v>
      </c>
    </row>
    <row r="11" spans="7:14" ht="17.25" x14ac:dyDescent="0.25">
      <c r="G11" s="48"/>
      <c r="H11" s="19"/>
      <c r="I11" s="20"/>
      <c r="J11" s="42"/>
      <c r="K11" s="42"/>
      <c r="L11" s="22"/>
    </row>
    <row r="12" spans="7:14" ht="17.25" x14ac:dyDescent="0.25">
      <c r="G12" s="49"/>
      <c r="H12" s="49"/>
      <c r="I12" s="20"/>
      <c r="J12" s="43" t="s">
        <v>97</v>
      </c>
      <c r="K12" s="43" t="s">
        <v>105</v>
      </c>
      <c r="L12" s="27" t="s">
        <v>96</v>
      </c>
    </row>
    <row r="13" spans="7:14" ht="17.25" x14ac:dyDescent="0.25">
      <c r="J13" s="44">
        <f>SUM(J4:J10)</f>
        <v>1.6666666666666665</v>
      </c>
      <c r="K13" s="44">
        <f>SUM(K4:K10)</f>
        <v>1.375</v>
      </c>
      <c r="L13" s="44">
        <f>J13-K13</f>
        <v>0.29166666666666652</v>
      </c>
    </row>
    <row r="14" spans="7:14" ht="17.25" x14ac:dyDescent="0.25">
      <c r="M14" s="19"/>
      <c r="N14" s="19"/>
    </row>
    <row r="15" spans="7:14" ht="17.25" x14ac:dyDescent="0.25">
      <c r="M15" s="19"/>
      <c r="N15" s="19"/>
    </row>
    <row r="16" spans="7:14" ht="17.25" x14ac:dyDescent="0.25">
      <c r="M16" s="19"/>
      <c r="N16" s="19"/>
    </row>
    <row r="18" spans="2:18" ht="17.25" x14ac:dyDescent="0.25">
      <c r="B18" s="27" t="s">
        <v>31</v>
      </c>
      <c r="C18" s="27" t="s">
        <v>32</v>
      </c>
      <c r="D18" s="27" t="s">
        <v>33</v>
      </c>
      <c r="E18" s="27" t="s">
        <v>34</v>
      </c>
    </row>
    <row r="19" spans="2:18" ht="17.25" x14ac:dyDescent="0.25">
      <c r="B19" s="16" t="s">
        <v>6</v>
      </c>
      <c r="C19" s="23">
        <v>44332</v>
      </c>
      <c r="D19" s="24">
        <v>40</v>
      </c>
      <c r="E19" s="24">
        <v>40</v>
      </c>
      <c r="G19" s="1">
        <v>8</v>
      </c>
    </row>
    <row r="20" spans="2:18" ht="17.25" x14ac:dyDescent="0.25">
      <c r="B20" s="16" t="s">
        <v>7</v>
      </c>
      <c r="C20" s="23">
        <v>44333</v>
      </c>
      <c r="D20" s="24">
        <f>D19-5</f>
        <v>35</v>
      </c>
      <c r="E20" s="24">
        <v>32</v>
      </c>
      <c r="G20" s="1">
        <v>9</v>
      </c>
    </row>
    <row r="21" spans="2:18" ht="17.25" x14ac:dyDescent="0.25">
      <c r="B21" s="16" t="s">
        <v>8</v>
      </c>
      <c r="C21" s="23">
        <v>44334</v>
      </c>
      <c r="D21" s="24">
        <f t="shared" ref="D21:D25" si="0">D20-7</f>
        <v>28</v>
      </c>
      <c r="E21" s="24">
        <v>23</v>
      </c>
      <c r="G21" s="1">
        <v>1</v>
      </c>
    </row>
    <row r="22" spans="2:18" ht="17.25" x14ac:dyDescent="0.25">
      <c r="B22" s="16" t="s">
        <v>9</v>
      </c>
      <c r="C22" s="23">
        <v>44335</v>
      </c>
      <c r="D22" s="24">
        <f t="shared" si="0"/>
        <v>21</v>
      </c>
      <c r="E22" s="24">
        <v>22</v>
      </c>
      <c r="G22" s="1">
        <v>11</v>
      </c>
      <c r="O22" s="19"/>
      <c r="P22" s="20"/>
      <c r="Q22" s="21"/>
      <c r="R22" s="22"/>
    </row>
    <row r="23" spans="2:18" ht="17.25" x14ac:dyDescent="0.25">
      <c r="B23" s="16" t="s">
        <v>3</v>
      </c>
      <c r="C23" s="23">
        <v>44336</v>
      </c>
      <c r="D23" s="24">
        <f t="shared" si="0"/>
        <v>14</v>
      </c>
      <c r="E23" s="24">
        <v>11</v>
      </c>
      <c r="G23" s="1">
        <v>2</v>
      </c>
    </row>
    <row r="24" spans="2:18" ht="17.25" x14ac:dyDescent="0.25">
      <c r="B24" s="16" t="s">
        <v>4</v>
      </c>
      <c r="C24" s="23">
        <v>44337</v>
      </c>
      <c r="D24" s="24">
        <f t="shared" si="0"/>
        <v>7</v>
      </c>
      <c r="E24" s="24">
        <v>9</v>
      </c>
      <c r="O24" s="20"/>
      <c r="P24" s="21"/>
      <c r="Q24" s="22"/>
    </row>
    <row r="25" spans="2:18" ht="17.25" x14ac:dyDescent="0.25">
      <c r="B25" s="16" t="s">
        <v>5</v>
      </c>
      <c r="C25" s="23">
        <v>44338</v>
      </c>
      <c r="D25" s="24">
        <f t="shared" si="0"/>
        <v>0</v>
      </c>
      <c r="E25" s="24">
        <v>7</v>
      </c>
      <c r="O25" s="20"/>
      <c r="P25" s="21"/>
      <c r="Q25" s="22"/>
    </row>
    <row r="26" spans="2:18" ht="17.25" x14ac:dyDescent="0.25">
      <c r="K26" s="20"/>
      <c r="L26" s="21"/>
      <c r="M26" s="22"/>
    </row>
  </sheetData>
  <mergeCells count="1">
    <mergeCell ref="G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7242D"/>
  </sheetPr>
  <dimension ref="B2:R26"/>
  <sheetViews>
    <sheetView showGridLines="0" zoomScale="110" zoomScaleNormal="110" workbookViewId="0">
      <pane xSplit="6" topLeftCell="G1" activePane="topRight" state="frozen"/>
      <selection pane="topRight" activeCell="H16" sqref="H16"/>
    </sheetView>
  </sheetViews>
  <sheetFormatPr defaultRowHeight="15" x14ac:dyDescent="0.25"/>
  <cols>
    <col min="1" max="1" width="9.140625" style="1"/>
    <col min="2" max="2" width="16.28515625" style="1" bestFit="1" customWidth="1"/>
    <col min="3" max="3" width="12.7109375" style="1" customWidth="1"/>
    <col min="4" max="4" width="11.140625" style="1" customWidth="1"/>
    <col min="5" max="5" width="12.5703125" style="1" customWidth="1"/>
    <col min="6" max="6" width="1.85546875" style="1" customWidth="1"/>
    <col min="7" max="7" width="8.140625" style="1" bestFit="1" customWidth="1"/>
    <col min="8" max="8" width="46.85546875" style="1" customWidth="1"/>
    <col min="9" max="9" width="22.28515625" style="1" hidden="1" customWidth="1"/>
    <col min="10" max="10" width="15.85546875" style="1" bestFit="1" customWidth="1"/>
    <col min="11" max="11" width="11" style="1" bestFit="1" customWidth="1"/>
    <col min="12" max="12" width="15.5703125" style="1" bestFit="1" customWidth="1"/>
    <col min="13" max="14" width="9.140625" style="1"/>
    <col min="15" max="15" width="18.140625" style="1" customWidth="1"/>
    <col min="16" max="16" width="14.85546875" style="1" customWidth="1"/>
    <col min="17" max="17" width="11.5703125" style="1" customWidth="1"/>
    <col min="18" max="18" width="11.7109375" style="1" customWidth="1"/>
    <col min="19" max="16384" width="9.140625" style="1"/>
  </cols>
  <sheetData>
    <row r="2" spans="7:14" ht="21" x14ac:dyDescent="0.25">
      <c r="G2" s="52" t="s">
        <v>108</v>
      </c>
      <c r="H2" s="52"/>
      <c r="I2" s="52"/>
      <c r="J2" s="52"/>
      <c r="K2" s="52"/>
      <c r="L2" s="52"/>
    </row>
    <row r="3" spans="7:14" ht="17.25" x14ac:dyDescent="0.25">
      <c r="G3" s="27" t="s">
        <v>86</v>
      </c>
      <c r="H3" s="27" t="s">
        <v>17</v>
      </c>
      <c r="I3" s="27" t="s">
        <v>99</v>
      </c>
      <c r="J3" s="27" t="s">
        <v>97</v>
      </c>
      <c r="K3" s="27" t="s">
        <v>98</v>
      </c>
      <c r="L3" s="27" t="s">
        <v>13</v>
      </c>
    </row>
    <row r="4" spans="7:14" ht="17.25" x14ac:dyDescent="0.25">
      <c r="G4" s="29" t="s">
        <v>116</v>
      </c>
      <c r="H4" s="14" t="s">
        <v>115</v>
      </c>
      <c r="I4" s="17" t="s">
        <v>100</v>
      </c>
      <c r="J4" s="50">
        <v>0.25</v>
      </c>
      <c r="K4" s="50">
        <v>0.25</v>
      </c>
      <c r="L4" s="31" t="s">
        <v>18</v>
      </c>
    </row>
    <row r="5" spans="7:14" ht="17.25" x14ac:dyDescent="0.25">
      <c r="G5" s="29" t="s">
        <v>119</v>
      </c>
      <c r="H5" s="14" t="s">
        <v>118</v>
      </c>
      <c r="I5" s="15" t="s">
        <v>101</v>
      </c>
      <c r="J5" s="50">
        <v>0.125</v>
      </c>
      <c r="K5" s="50">
        <v>8.3333333333333329E-2</v>
      </c>
      <c r="L5" s="31" t="s">
        <v>18</v>
      </c>
    </row>
    <row r="6" spans="7:14" ht="17.25" x14ac:dyDescent="0.25">
      <c r="G6" s="29" t="s">
        <v>117</v>
      </c>
      <c r="H6" s="14" t="s">
        <v>110</v>
      </c>
      <c r="I6" s="15" t="s">
        <v>101</v>
      </c>
      <c r="J6" s="50">
        <v>0.25</v>
      </c>
      <c r="K6" s="50">
        <v>0.25</v>
      </c>
      <c r="L6" s="31" t="s">
        <v>18</v>
      </c>
    </row>
    <row r="7" spans="7:14" ht="17.25" x14ac:dyDescent="0.25">
      <c r="G7" s="29" t="s">
        <v>121</v>
      </c>
      <c r="H7" s="14" t="s">
        <v>112</v>
      </c>
      <c r="I7" s="15" t="s">
        <v>102</v>
      </c>
      <c r="J7" s="50">
        <v>0.375</v>
      </c>
      <c r="K7" s="50">
        <v>0.29166666666666669</v>
      </c>
      <c r="L7" s="31" t="s">
        <v>18</v>
      </c>
    </row>
    <row r="8" spans="7:14" ht="17.25" x14ac:dyDescent="0.25">
      <c r="G8" s="29" t="s">
        <v>126</v>
      </c>
      <c r="H8" s="14" t="s">
        <v>129</v>
      </c>
      <c r="I8" s="15" t="s">
        <v>101</v>
      </c>
      <c r="J8" s="50">
        <v>0.33333333333333331</v>
      </c>
      <c r="K8" s="50">
        <v>0.33333333333333331</v>
      </c>
      <c r="L8" s="41" t="s">
        <v>132</v>
      </c>
    </row>
    <row r="9" spans="7:14" ht="17.25" x14ac:dyDescent="0.25">
      <c r="G9" s="29" t="s">
        <v>122</v>
      </c>
      <c r="H9" s="14" t="s">
        <v>113</v>
      </c>
      <c r="I9" s="15" t="s">
        <v>103</v>
      </c>
      <c r="J9" s="50">
        <v>0.375</v>
      </c>
      <c r="K9" s="50">
        <v>0.16666666666666666</v>
      </c>
      <c r="L9" s="31" t="s">
        <v>18</v>
      </c>
    </row>
    <row r="10" spans="7:14" ht="17.25" x14ac:dyDescent="0.25">
      <c r="G10" s="29" t="s">
        <v>130</v>
      </c>
      <c r="H10" s="14" t="s">
        <v>131</v>
      </c>
      <c r="I10" s="15" t="s">
        <v>103</v>
      </c>
      <c r="J10" s="50">
        <v>0.16666666666666666</v>
      </c>
      <c r="K10" s="50">
        <v>8.3333333333333329E-2</v>
      </c>
      <c r="L10" s="32" t="s">
        <v>89</v>
      </c>
    </row>
    <row r="11" spans="7:14" ht="17.25" x14ac:dyDescent="0.25">
      <c r="G11" s="48"/>
      <c r="H11" s="19"/>
      <c r="I11" s="20"/>
      <c r="J11" s="42"/>
      <c r="K11" s="42"/>
      <c r="L11" s="22"/>
    </row>
    <row r="12" spans="7:14" ht="17.25" x14ac:dyDescent="0.25">
      <c r="G12" s="49"/>
      <c r="H12" s="49"/>
      <c r="I12" s="20"/>
      <c r="J12" s="43" t="s">
        <v>97</v>
      </c>
      <c r="K12" s="43" t="s">
        <v>105</v>
      </c>
      <c r="L12" s="27" t="s">
        <v>96</v>
      </c>
    </row>
    <row r="13" spans="7:14" ht="17.25" x14ac:dyDescent="0.25">
      <c r="J13" s="44">
        <f>SUM(J4:J10)</f>
        <v>1.875</v>
      </c>
      <c r="K13" s="44">
        <f>SUM(K4:K10)</f>
        <v>1.4583333333333333</v>
      </c>
      <c r="L13" s="44">
        <f>J13-K13</f>
        <v>0.41666666666666674</v>
      </c>
    </row>
    <row r="14" spans="7:14" ht="17.25" x14ac:dyDescent="0.25">
      <c r="M14" s="19"/>
      <c r="N14" s="19"/>
    </row>
    <row r="15" spans="7:14" ht="17.25" x14ac:dyDescent="0.25">
      <c r="M15" s="19"/>
      <c r="N15" s="19"/>
    </row>
    <row r="16" spans="7:14" ht="17.25" x14ac:dyDescent="0.25">
      <c r="M16" s="19"/>
      <c r="N16" s="19"/>
    </row>
    <row r="18" spans="2:18" ht="17.25" x14ac:dyDescent="0.25">
      <c r="B18" s="27" t="s">
        <v>31</v>
      </c>
      <c r="C18" s="27" t="s">
        <v>32</v>
      </c>
      <c r="D18" s="27" t="s">
        <v>33</v>
      </c>
      <c r="E18" s="27" t="s">
        <v>34</v>
      </c>
    </row>
    <row r="19" spans="2:18" ht="17.25" x14ac:dyDescent="0.25">
      <c r="B19" s="16" t="s">
        <v>7</v>
      </c>
      <c r="C19" s="23">
        <v>44340</v>
      </c>
      <c r="D19" s="24">
        <v>15</v>
      </c>
      <c r="E19" s="24">
        <v>15</v>
      </c>
    </row>
    <row r="20" spans="2:18" ht="17.25" x14ac:dyDescent="0.25">
      <c r="B20" s="16" t="s">
        <v>8</v>
      </c>
      <c r="C20" s="23">
        <v>44341</v>
      </c>
      <c r="D20" s="24">
        <f>D19-3</f>
        <v>12</v>
      </c>
      <c r="E20" s="24">
        <v>12</v>
      </c>
    </row>
    <row r="21" spans="2:18" ht="17.25" x14ac:dyDescent="0.25">
      <c r="B21" s="16" t="s">
        <v>9</v>
      </c>
      <c r="C21" s="23">
        <v>44342</v>
      </c>
      <c r="D21" s="24">
        <f t="shared" ref="D21:D24" si="0">D20-3</f>
        <v>9</v>
      </c>
      <c r="E21" s="24">
        <v>6</v>
      </c>
    </row>
    <row r="22" spans="2:18" ht="17.25" x14ac:dyDescent="0.25">
      <c r="B22" s="16" t="s">
        <v>3</v>
      </c>
      <c r="C22" s="23">
        <v>44343</v>
      </c>
      <c r="D22" s="24">
        <f t="shared" si="0"/>
        <v>6</v>
      </c>
      <c r="E22" s="24">
        <v>3</v>
      </c>
      <c r="O22" s="19"/>
      <c r="P22" s="20"/>
      <c r="Q22" s="21"/>
      <c r="R22" s="22"/>
    </row>
    <row r="23" spans="2:18" ht="17.25" x14ac:dyDescent="0.25">
      <c r="B23" s="16" t="s">
        <v>4</v>
      </c>
      <c r="C23" s="23">
        <v>44344</v>
      </c>
      <c r="D23" s="24">
        <f t="shared" si="0"/>
        <v>3</v>
      </c>
      <c r="E23" s="24">
        <v>3</v>
      </c>
    </row>
    <row r="24" spans="2:18" ht="17.25" x14ac:dyDescent="0.25">
      <c r="B24" s="16" t="s">
        <v>5</v>
      </c>
      <c r="C24" s="23">
        <v>44345</v>
      </c>
      <c r="D24" s="24">
        <f t="shared" si="0"/>
        <v>0</v>
      </c>
      <c r="E24" s="24">
        <v>0</v>
      </c>
      <c r="O24" s="20"/>
      <c r="P24" s="21"/>
      <c r="Q24" s="22"/>
    </row>
    <row r="25" spans="2:18" ht="17.25" x14ac:dyDescent="0.25">
      <c r="O25" s="20"/>
      <c r="P25" s="21"/>
      <c r="Q25" s="22"/>
    </row>
    <row r="26" spans="2:18" ht="17.25" x14ac:dyDescent="0.25">
      <c r="K26" s="20"/>
      <c r="L26" s="21"/>
      <c r="M26" s="22"/>
    </row>
  </sheetData>
  <mergeCells count="1">
    <mergeCell ref="G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Product Backlog</vt:lpstr>
      <vt:lpstr>Burdown Pré-Sprint</vt:lpstr>
      <vt:lpstr>Burdown Sprint I</vt:lpstr>
      <vt:lpstr>Burdown Sprint II</vt:lpstr>
      <vt:lpstr>Burdown Sprint III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Andreina</dc:creator>
  <cp:lastModifiedBy>Andreina</cp:lastModifiedBy>
  <dcterms:created xsi:type="dcterms:W3CDTF">2021-04-30T01:49:07Z</dcterms:created>
  <dcterms:modified xsi:type="dcterms:W3CDTF">2021-06-05T15:18:18Z</dcterms:modified>
</cp:coreProperties>
</file>