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mil\subiecte\prc\2023-2024\PPRC_CPNP\"/>
    </mc:Choice>
  </mc:AlternateContent>
  <xr:revisionPtr revIDLastSave="0" documentId="8_{15C961BF-14B9-4659-8B30-45E56D569306}" xr6:coauthVersionLast="47" xr6:coauthVersionMax="47" xr10:uidLastSave="{00000000-0000-0000-0000-000000000000}"/>
  <bookViews>
    <workbookView xWindow="-108" yWindow="-108" windowWidth="23256" windowHeight="13176" xr2:uid="{A7CA0D7A-53D0-40E5-91E0-784DA3F57821}"/>
  </bookViews>
  <sheets>
    <sheet name="MDF" sheetId="3" r:id="rId1"/>
    <sheet name="IDF1" sheetId="2" r:id="rId2"/>
    <sheet name="IDF...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G49" i="2"/>
  <c r="F49" i="2"/>
  <c r="F44" i="2"/>
  <c r="F43" i="2"/>
  <c r="B43" i="2"/>
  <c r="G24" i="2"/>
  <c r="G23" i="2"/>
  <c r="G22" i="2"/>
  <c r="G21" i="2"/>
  <c r="G20" i="2"/>
  <c r="G19" i="2"/>
  <c r="G18" i="2"/>
  <c r="G17" i="2"/>
  <c r="G14" i="2"/>
  <c r="G13" i="2"/>
  <c r="G12" i="2"/>
  <c r="G11" i="2"/>
  <c r="G10" i="2"/>
  <c r="G9" i="2"/>
  <c r="G8" i="2"/>
  <c r="G43" i="2" s="1"/>
  <c r="G14" i="4"/>
  <c r="G13" i="4"/>
  <c r="G12" i="4"/>
  <c r="G11" i="4"/>
  <c r="G10" i="4"/>
  <c r="G9" i="4"/>
  <c r="G8" i="4"/>
  <c r="G49" i="4"/>
  <c r="F49" i="4"/>
  <c r="F44" i="4"/>
  <c r="F43" i="4"/>
  <c r="B43" i="4"/>
  <c r="G24" i="4"/>
  <c r="G23" i="4"/>
  <c r="G22" i="4"/>
  <c r="G21" i="4"/>
  <c r="G20" i="4"/>
  <c r="G19" i="4"/>
  <c r="G18" i="4"/>
  <c r="G17" i="4"/>
  <c r="G43" i="4" s="1"/>
  <c r="G27" i="3"/>
  <c r="F49" i="3"/>
  <c r="F44" i="3"/>
  <c r="D51" i="3"/>
  <c r="G2" i="3"/>
  <c r="G49" i="3"/>
  <c r="B43" i="3"/>
  <c r="F43" i="3"/>
  <c r="G43" i="3"/>
</calcChain>
</file>

<file path=xl/sharedStrings.xml><?xml version="1.0" encoding="utf-8"?>
<sst xmlns="http://schemas.openxmlformats.org/spreadsheetml/2006/main" count="272" uniqueCount="58">
  <si>
    <t>ORG Vert</t>
  </si>
  <si>
    <t>Spatiu ocupat in U</t>
  </si>
  <si>
    <t>Denumire/ tip echipament</t>
  </si>
  <si>
    <t xml:space="preserve">Model </t>
  </si>
  <si>
    <t>Scurta descriere/ nr porturi</t>
  </si>
  <si>
    <t>Putere electrica necesara W</t>
  </si>
  <si>
    <t>Caldura disipata BTU</t>
  </si>
  <si>
    <t>Organizator de cabluri vertical</t>
  </si>
  <si>
    <t>Firewall</t>
  </si>
  <si>
    <t>FPR-1140</t>
  </si>
  <si>
    <t>Firewall pentru protectia retelei</t>
  </si>
  <si>
    <t>Patch Pannel FO</t>
  </si>
  <si>
    <t>24 Porturi cu conectori LC</t>
  </si>
  <si>
    <t>Switch L3</t>
  </si>
  <si>
    <t xml:space="preserve">	
C9410R</t>
  </si>
  <si>
    <t>Rutare și comutare la rețea.</t>
  </si>
  <si>
    <t>Power Supply</t>
  </si>
  <si>
    <t>9400 Series</t>
  </si>
  <si>
    <t>Sursa putere 3200W AC</t>
  </si>
  <si>
    <t>Organizer Orizontal</t>
  </si>
  <si>
    <t>InRow RD, 300mm, Air Cooled</t>
  </si>
  <si>
    <t>https://www.vertiv.com/en-us/products-catalog/thermal-management/in-row-cooling/liebert-crv-in-row-cooling-system-10-40kw/</t>
  </si>
  <si>
    <t>UPS Eaton 5PX	UPS Eaton 5PX	https://www.eaton.com/ro/ro-ro/catalog/backup-power-ups-surge-it-power-distribution/eaton-5px-ups-emea.html	5000</t>
  </si>
  <si>
    <t>APC Smart-UPS 5000VA</t>
  </si>
  <si>
    <t>https://www.apc.com/shop/hr/en/products/APC-Smart-UPS-5000VA-230V-Rackmount-Tower/P-SUA5000RMI5U</t>
  </si>
  <si>
    <t>Total</t>
  </si>
  <si>
    <t>Putere disponibila in UPS</t>
  </si>
  <si>
    <t>Consum  electric AC</t>
  </si>
  <si>
    <t>Racire AC</t>
  </si>
  <si>
    <t>Sistemele de racire sunt conectate cu un furtun la exteriorul cladirii pentru disiparea caldurii</t>
  </si>
  <si>
    <t>Nr prize simple de conectat la acest DF, valoarea se ia din etapa 2</t>
  </si>
  <si>
    <t>Nr prize disponibil in PP UTP in acest rack</t>
  </si>
  <si>
    <t>Formula se modifica daca utilizati PP cu alt numar de prize, 24, 48 etc.</t>
  </si>
  <si>
    <t>Note</t>
  </si>
  <si>
    <t>Se lasa loc liber in Rack cca 10-20% din spatiu pentru dezvoltari ulterioare</t>
  </si>
  <si>
    <t>Daca nu incape intrun singur Rack se pot pune mai multe in fieacre DF, UPS /uri se pun in fiecare Rack</t>
  </si>
  <si>
    <t>Rack sunt de maxim 48 U sau 52 U inaltime</t>
  </si>
  <si>
    <t>Puterea disponibila in UPS sa fie cu 30% mai mare decat total putere necesar</t>
  </si>
  <si>
    <t>Daca sunt mai multe UPS-uri se distribuie sarcina intre ele</t>
  </si>
  <si>
    <t>Capacitatea bateriilor/acumultorilor din UPS se determina in asa fel incat sa asigure o functionare de 30 la 60 minute la sarcina medie</t>
  </si>
  <si>
    <t>Total porturi UTP din Switchuri intre 70 si 100 % din nr de prize simple care se conecteaza la un DF, functie de strategia aleasa</t>
  </si>
  <si>
    <t xml:space="preserve"> nr de porturi total din Patch Pannel UTP trebuie sa fie mai mare sau egal cu nr de prize simple care se conecteaza la un DF</t>
  </si>
  <si>
    <t>Echipamentele de racire se pun in fiecare DF si vor trebuii sa aibe capacitatea de racire cu cca 30% mai mare decat total Caldura dispata</t>
  </si>
  <si>
    <t>Echipamentele de racire, Aer Conditionat de uz industrial nu sunt alimentate din UPS</t>
  </si>
  <si>
    <t>Foia de calcul se replica pentru fiecare DF in parte</t>
  </si>
  <si>
    <t>Valorile din exemple sunt arbitrare si vor trebuii inlocuite cu date din fisa tehnica a echipamentelor alese pentru proiect</t>
  </si>
  <si>
    <t>Patch Pannel UTP</t>
  </si>
  <si>
    <t>48 UTP Cat6</t>
  </si>
  <si>
    <t>Supervisor</t>
  </si>
  <si>
    <t>C9400-SUP-1</t>
  </si>
  <si>
    <t>Supervizor seria 9400</t>
  </si>
  <si>
    <t>Switch L2</t>
  </si>
  <si>
    <t>C1000-24T-4X-L</t>
  </si>
  <si>
    <t>Cisco® Catalyst® 1000 Series Switches</t>
  </si>
  <si>
    <t>Sistemul de racire este conectat cu un furtun la sistemul de ventilatie pentru disiparea caldurii</t>
  </si>
  <si>
    <t>UPS Eaton 5PX</t>
  </si>
  <si>
    <t>https://www.eaton.com/ro/ro-ro/catalog/backup-power-ups-surge-it-power-distribution/eaton-5px-ups-emea.html</t>
  </si>
  <si>
    <t>Sistemul de racire este conectat cu un furtun la sistemul de ventilatie al cladirii pentru disiparea caldurii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</si>
</sst>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rgb="FF000000"/>
      <name val="Calibri"/>
      <charset val="1"/>
    </font>
    <font>
      <sz val="11"/>
      <color rgb="FF242424"/>
      <name val="Aptos Narrow"/>
      <charset val="1"/>
    </font>
    <font>
      <u/>
      <sz val="11"/>
      <color theme="10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1" fillId="3" borderId="16" xfId="0" applyFont="1" applyFill="1" applyBorder="1"/>
    <xf numFmtId="0" fontId="1" fillId="3" borderId="17" xfId="0" applyFont="1" applyFill="1" applyBorder="1"/>
    <xf numFmtId="0" fontId="0" fillId="4" borderId="1" xfId="0" applyFill="1" applyBorder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0" borderId="18" xfId="0" applyBorder="1"/>
    <xf numFmtId="0" fontId="0" fillId="7" borderId="0" xfId="0" applyFill="1"/>
    <xf numFmtId="0" fontId="1" fillId="0" borderId="0" xfId="0" applyFont="1"/>
    <xf numFmtId="0" fontId="0" fillId="7" borderId="0" xfId="0" applyFill="1" applyAlignment="1">
      <alignment wrapText="1"/>
    </xf>
    <xf numFmtId="0" fontId="0" fillId="7" borderId="0" xfId="0" applyFill="1" applyAlignment="1">
      <alignment vertical="top"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8" borderId="19" xfId="0" applyFill="1" applyBorder="1"/>
    <xf numFmtId="0" fontId="0" fillId="8" borderId="1" xfId="0" applyFill="1" applyBorder="1"/>
    <xf numFmtId="0" fontId="3" fillId="8" borderId="23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0" xfId="0" applyFont="1"/>
    <xf numFmtId="0" fontId="0" fillId="8" borderId="15" xfId="0" applyFill="1" applyBorder="1"/>
    <xf numFmtId="0" fontId="0" fillId="0" borderId="26" xfId="0" applyBorder="1"/>
    <xf numFmtId="0" fontId="0" fillId="0" borderId="30" xfId="0" applyBorder="1"/>
    <xf numFmtId="0" fontId="0" fillId="0" borderId="31" xfId="0" applyBorder="1"/>
    <xf numFmtId="0" fontId="1" fillId="3" borderId="32" xfId="0" applyFont="1" applyFill="1" applyBorder="1"/>
    <xf numFmtId="0" fontId="5" fillId="0" borderId="23" xfId="0" applyFont="1" applyBorder="1"/>
    <xf numFmtId="0" fontId="0" fillId="0" borderId="33" xfId="0" applyBorder="1"/>
    <xf numFmtId="0" fontId="0" fillId="0" borderId="24" xfId="0" applyBorder="1" applyAlignment="1">
      <alignment wrapText="1"/>
    </xf>
    <xf numFmtId="0" fontId="0" fillId="0" borderId="34" xfId="0" applyBorder="1"/>
    <xf numFmtId="0" fontId="3" fillId="8" borderId="35" xfId="0" applyFont="1" applyFill="1" applyBorder="1"/>
    <xf numFmtId="0" fontId="0" fillId="0" borderId="36" xfId="0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 indent="4"/>
    </xf>
    <xf numFmtId="0" fontId="0" fillId="0" borderId="1" xfId="0" applyBorder="1" applyAlignment="1">
      <alignment horizontal="left" indent="4"/>
    </xf>
    <xf numFmtId="0" fontId="0" fillId="0" borderId="24" xfId="0" applyBorder="1" applyAlignment="1">
      <alignment horizontal="left" indent="4"/>
    </xf>
    <xf numFmtId="0" fontId="0" fillId="0" borderId="15" xfId="0" applyBorder="1" applyAlignment="1">
      <alignment horizontal="left" indent="4"/>
    </xf>
    <xf numFmtId="0" fontId="0" fillId="0" borderId="30" xfId="0" applyBorder="1" applyAlignment="1">
      <alignment horizontal="left" indent="4"/>
    </xf>
    <xf numFmtId="0" fontId="0" fillId="0" borderId="24" xfId="0" applyBorder="1" applyAlignment="1">
      <alignment horizontal="left" wrapText="1" indent="4"/>
    </xf>
    <xf numFmtId="0" fontId="0" fillId="0" borderId="23" xfId="0" applyBorder="1" applyAlignment="1">
      <alignment horizontal="left" indent="4"/>
    </xf>
    <xf numFmtId="0" fontId="0" fillId="0" borderId="25" xfId="0" applyBorder="1" applyAlignment="1">
      <alignment horizontal="left" indent="4"/>
    </xf>
    <xf numFmtId="0" fontId="0" fillId="0" borderId="26" xfId="0" applyBorder="1" applyAlignment="1">
      <alignment horizontal="left" indent="4"/>
    </xf>
    <xf numFmtId="0" fontId="0" fillId="0" borderId="34" xfId="0" applyBorder="1" applyAlignment="1">
      <alignment horizontal="left" indent="4"/>
    </xf>
    <xf numFmtId="0" fontId="0" fillId="0" borderId="18" xfId="0" applyBorder="1" applyAlignment="1">
      <alignment horizontal="left" indent="4"/>
    </xf>
    <xf numFmtId="0" fontId="0" fillId="0" borderId="19" xfId="0" applyBorder="1" applyAlignment="1">
      <alignment horizontal="left" indent="4"/>
    </xf>
    <xf numFmtId="0" fontId="0" fillId="8" borderId="1" xfId="0" applyFill="1" applyBorder="1" applyAlignment="1">
      <alignment horizontal="left" indent="4"/>
    </xf>
    <xf numFmtId="0" fontId="5" fillId="0" borderId="23" xfId="0" applyFont="1" applyBorder="1" applyAlignment="1">
      <alignment horizontal="left" indent="4"/>
    </xf>
    <xf numFmtId="0" fontId="0" fillId="0" borderId="10" xfId="0" applyBorder="1" applyAlignment="1">
      <alignment horizontal="left" indent="4"/>
    </xf>
    <xf numFmtId="0" fontId="0" fillId="0" borderId="20" xfId="0" applyBorder="1" applyAlignment="1">
      <alignment horizontal="left" indent="4"/>
    </xf>
    <xf numFmtId="0" fontId="0" fillId="0" borderId="11" xfId="0" applyBorder="1" applyAlignment="1">
      <alignment horizontal="left" indent="4"/>
    </xf>
    <xf numFmtId="0" fontId="0" fillId="0" borderId="14" xfId="0" applyBorder="1" applyAlignment="1">
      <alignment horizontal="left" indent="4"/>
    </xf>
    <xf numFmtId="0" fontId="0" fillId="0" borderId="23" xfId="0" applyBorder="1" applyAlignment="1">
      <alignment wrapText="1"/>
    </xf>
    <xf numFmtId="0" fontId="6" fillId="0" borderId="1" xfId="1" applyBorder="1"/>
    <xf numFmtId="0" fontId="7" fillId="0" borderId="23" xfId="0" applyFont="1" applyBorder="1" applyAlignment="1">
      <alignment wrapText="1"/>
    </xf>
    <xf numFmtId="0" fontId="7" fillId="0" borderId="15" xfId="0" applyFont="1" applyBorder="1"/>
    <xf numFmtId="0" fontId="6" fillId="0" borderId="3" xfId="1" applyBorder="1"/>
    <xf numFmtId="0" fontId="0" fillId="0" borderId="8" xfId="0" applyBorder="1" applyAlignment="1">
      <alignment horizontal="left" wrapText="1" indent="4"/>
    </xf>
    <xf numFmtId="0" fontId="6" fillId="0" borderId="2" xfId="1" applyBorder="1"/>
    <xf numFmtId="0" fontId="0" fillId="0" borderId="12" xfId="0" applyBorder="1" applyAlignment="1">
      <alignment horizontal="center" vertical="center" textRotation="255"/>
    </xf>
    <xf numFmtId="0" fontId="0" fillId="0" borderId="13" xfId="0" applyBorder="1" applyAlignment="1">
      <alignment horizontal="center" vertical="center" textRotation="255"/>
    </xf>
    <xf numFmtId="0" fontId="0" fillId="0" borderId="27" xfId="0" applyBorder="1" applyAlignment="1">
      <alignment horizontal="center" vertical="center" textRotation="255"/>
    </xf>
    <xf numFmtId="0" fontId="0" fillId="0" borderId="28" xfId="0" applyBorder="1" applyAlignment="1">
      <alignment horizontal="center" vertical="center" textRotation="255"/>
    </xf>
    <xf numFmtId="0" fontId="0" fillId="0" borderId="29" xfId="0" applyBorder="1" applyAlignment="1">
      <alignment horizontal="center" vertical="center" textRotation="255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left" indent="4"/>
    </xf>
    <xf numFmtId="0" fontId="0" fillId="0" borderId="13" xfId="0" applyBorder="1" applyAlignment="1">
      <alignment horizontal="left" indent="4"/>
    </xf>
    <xf numFmtId="0" fontId="0" fillId="0" borderId="37" xfId="0" applyBorder="1" applyAlignment="1">
      <alignment horizontal="left" indent="4"/>
    </xf>
    <xf numFmtId="0" fontId="0" fillId="0" borderId="27" xfId="0" applyBorder="1" applyAlignment="1">
      <alignment horizontal="left" indent="4"/>
    </xf>
    <xf numFmtId="0" fontId="0" fillId="0" borderId="28" xfId="0" applyBorder="1" applyAlignment="1">
      <alignment horizontal="left" indent="4"/>
    </xf>
    <xf numFmtId="0" fontId="0" fillId="0" borderId="29" xfId="0" applyBorder="1" applyAlignment="1">
      <alignment horizontal="left" indent="4"/>
    </xf>
    <xf numFmtId="0" fontId="0" fillId="0" borderId="21" xfId="0" applyBorder="1" applyAlignment="1">
      <alignment horizontal="left" indent="4"/>
    </xf>
    <xf numFmtId="0" fontId="0" fillId="0" borderId="22" xfId="0" applyBorder="1" applyAlignment="1">
      <alignment horizontal="left" indent="4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iv.com/en-us/products-catalog/thermal-management/in-row-cooling/liebert-crv-in-row-cooling-system-10-40kw/" TargetMode="External"/><Relationship Id="rId2" Type="http://schemas.openxmlformats.org/officeDocument/2006/relationships/hyperlink" Target="https://www.apc.com/shop/hr/en/products/APC-Smart-UPS-5000VA-230V-Rackmount-Tower/P-SUA5000RMI5U" TargetMode="External"/><Relationship Id="rId1" Type="http://schemas.openxmlformats.org/officeDocument/2006/relationships/hyperlink" Target="https://www.apc.com/shop/hr/en/products/APC-Smart-UPS-5000VA-230V-Rackmount-Tower/P-SUA5000RMI5U" TargetMode="External"/><Relationship Id="rId4" Type="http://schemas.openxmlformats.org/officeDocument/2006/relationships/hyperlink" Target="https://www.vertiv.com/en-us/products-catalog/thermal-management/in-row-cooling/liebert-crv-in-row-cooling-system-10-40kw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iv.com/en-us/products-catalog/thermal-management/in-row-cooling/liebert-crv-in-row-cooling-system-10-40kw/" TargetMode="External"/><Relationship Id="rId2" Type="http://schemas.openxmlformats.org/officeDocument/2006/relationships/hyperlink" Target="https://www.vertiv.com/en-us/products-catalog/thermal-management/in-row-cooling/liebert-crv-in-row-cooling-system-10-40kw/" TargetMode="External"/><Relationship Id="rId1" Type="http://schemas.openxmlformats.org/officeDocument/2006/relationships/hyperlink" Target="https://www.apc.com/shop/hr/en/products/APC-Smart-UPS-5000VA-230V-Rackmount-Tower/P-SUA5000RMI5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aton.com/ro/ro-ro/catalog/backup-power-ups-surge-it-power-distribution/eaton-5px-ups-emea.html" TargetMode="External"/><Relationship Id="rId2" Type="http://schemas.openxmlformats.org/officeDocument/2006/relationships/hyperlink" Target="https://www.vertiv.com/en-us/products-catalog/thermal-management/in-row-cooling/liebert-crv-in-row-cooling-system-10-40kw/" TargetMode="External"/><Relationship Id="rId1" Type="http://schemas.openxmlformats.org/officeDocument/2006/relationships/hyperlink" Target="https://www.eaton.com/ro/ro-ro/catalog/backup-power-ups-surge-it-power-distribution/eaton-5px-ups-emea.html" TargetMode="External"/><Relationship Id="rId4" Type="http://schemas.openxmlformats.org/officeDocument/2006/relationships/hyperlink" Target="https://www.vertiv.com/en-us/products-catalog/thermal-management/in-row-cooling/liebert-crv-in-row-cooling-system-10-40k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7270-A5B3-4391-AFAC-44F660C9B196}">
  <dimension ref="A1:H64"/>
  <sheetViews>
    <sheetView tabSelected="1" topLeftCell="A19" workbookViewId="0">
      <selection activeCell="C46" sqref="C46:G46"/>
    </sheetView>
  </sheetViews>
  <sheetFormatPr defaultRowHeight="14.45"/>
  <cols>
    <col min="2" max="2" width="16.7109375" customWidth="1"/>
    <col min="3" max="3" width="24.28515625" bestFit="1" customWidth="1"/>
    <col min="4" max="4" width="22.5703125" customWidth="1"/>
    <col min="5" max="5" width="24.85546875" customWidth="1"/>
    <col min="6" max="6" width="26.42578125" customWidth="1"/>
    <col min="7" max="7" width="20.140625" customWidth="1"/>
  </cols>
  <sheetData>
    <row r="1" spans="1:8" ht="15">
      <c r="A1" s="9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9" t="s">
        <v>0</v>
      </c>
    </row>
    <row r="2" spans="1:8" ht="15">
      <c r="A2" s="75" t="s">
        <v>7</v>
      </c>
      <c r="B2" s="8">
        <v>2</v>
      </c>
      <c r="C2" s="1" t="s">
        <v>8</v>
      </c>
      <c r="D2" s="1" t="s">
        <v>9</v>
      </c>
      <c r="E2" s="1" t="s">
        <v>10</v>
      </c>
      <c r="F2" s="1">
        <v>100</v>
      </c>
      <c r="G2" s="33">
        <f>F2*3.412</f>
        <v>341.2</v>
      </c>
      <c r="H2" s="77" t="s">
        <v>7</v>
      </c>
    </row>
    <row r="3" spans="1:8" ht="15">
      <c r="A3" s="76"/>
      <c r="B3" s="8">
        <v>1</v>
      </c>
      <c r="C3" s="1"/>
      <c r="D3" s="1"/>
      <c r="E3" s="1"/>
      <c r="F3" s="1"/>
      <c r="G3" s="33"/>
      <c r="H3" s="78"/>
    </row>
    <row r="4" spans="1:8" ht="15">
      <c r="A4" s="76"/>
      <c r="B4" s="8">
        <v>1</v>
      </c>
      <c r="C4" s="1"/>
      <c r="D4" s="1"/>
      <c r="E4" s="11"/>
      <c r="F4" s="11"/>
      <c r="G4" s="38"/>
      <c r="H4" s="78"/>
    </row>
    <row r="5" spans="1:8" ht="15.75" customHeight="1">
      <c r="A5" s="76"/>
      <c r="B5" s="8">
        <v>1</v>
      </c>
      <c r="C5" s="1"/>
      <c r="E5" s="68"/>
      <c r="F5" s="34"/>
      <c r="G5" s="34"/>
      <c r="H5" s="78"/>
    </row>
    <row r="6" spans="1:8" ht="15">
      <c r="A6" s="76"/>
      <c r="B6" s="8">
        <v>1</v>
      </c>
      <c r="C6" s="11"/>
      <c r="D6" s="11"/>
      <c r="E6" s="37"/>
      <c r="F6" s="37"/>
      <c r="G6" s="44"/>
      <c r="H6" s="78"/>
    </row>
    <row r="7" spans="1:8" ht="15">
      <c r="A7" s="76"/>
      <c r="B7" s="19">
        <v>1</v>
      </c>
      <c r="C7" s="32"/>
      <c r="D7" s="32"/>
      <c r="E7" s="32"/>
      <c r="F7" s="32"/>
      <c r="G7" s="34"/>
      <c r="H7" s="78"/>
    </row>
    <row r="8" spans="1:8" ht="15.75">
      <c r="A8" s="76"/>
      <c r="B8" s="19">
        <v>1</v>
      </c>
      <c r="C8" s="45"/>
      <c r="D8" s="46"/>
      <c r="E8" s="26"/>
      <c r="F8" s="26"/>
      <c r="G8" s="39"/>
      <c r="H8" s="78"/>
    </row>
    <row r="9" spans="1:8" ht="15">
      <c r="A9" s="76"/>
      <c r="B9" s="19">
        <v>1</v>
      </c>
      <c r="C9" s="11"/>
      <c r="D9" s="1"/>
      <c r="E9" s="1"/>
      <c r="F9" s="1"/>
      <c r="G9" s="33"/>
      <c r="H9" s="78"/>
    </row>
    <row r="10" spans="1:8" ht="15.75">
      <c r="A10" s="76"/>
      <c r="B10" s="19">
        <v>1</v>
      </c>
      <c r="C10" s="31"/>
      <c r="D10" s="8"/>
      <c r="E10" s="1"/>
      <c r="F10" s="1"/>
      <c r="G10" s="33"/>
      <c r="H10" s="78"/>
    </row>
    <row r="11" spans="1:8" ht="15">
      <c r="A11" s="76"/>
      <c r="B11" s="8">
        <v>1</v>
      </c>
      <c r="C11" s="29"/>
      <c r="D11" s="1"/>
      <c r="E11" s="1"/>
      <c r="F11" s="1"/>
      <c r="G11" s="33"/>
      <c r="H11" s="78"/>
    </row>
    <row r="12" spans="1:8" ht="15">
      <c r="A12" s="76"/>
      <c r="B12" s="8">
        <v>1</v>
      </c>
      <c r="C12" s="30"/>
      <c r="D12" s="1"/>
      <c r="E12" s="1"/>
      <c r="F12" s="1"/>
      <c r="G12" s="33"/>
      <c r="H12" s="78"/>
    </row>
    <row r="13" spans="1:8" ht="15">
      <c r="A13" s="76"/>
      <c r="B13" s="8">
        <v>1</v>
      </c>
      <c r="C13" s="36"/>
      <c r="D13" s="11"/>
      <c r="E13" s="11"/>
      <c r="F13" s="11"/>
      <c r="G13" s="38"/>
      <c r="H13" s="78"/>
    </row>
    <row r="14" spans="1:8" ht="15">
      <c r="A14" s="76"/>
      <c r="B14" s="19">
        <v>1</v>
      </c>
      <c r="C14" s="32"/>
      <c r="D14" s="34"/>
      <c r="E14" s="41"/>
      <c r="F14" s="42"/>
      <c r="G14" s="34"/>
      <c r="H14" s="78"/>
    </row>
    <row r="15" spans="1:8" ht="15">
      <c r="A15" s="76"/>
      <c r="B15" s="8">
        <v>1</v>
      </c>
      <c r="C15" s="1" t="s">
        <v>11</v>
      </c>
      <c r="D15" s="26"/>
      <c r="E15" s="71" t="s">
        <v>12</v>
      </c>
      <c r="F15" s="26"/>
      <c r="G15" s="39"/>
      <c r="H15" s="78"/>
    </row>
    <row r="16" spans="1:8" ht="30.75">
      <c r="A16" s="76"/>
      <c r="B16" s="80">
        <v>13</v>
      </c>
      <c r="C16" s="1" t="s">
        <v>13</v>
      </c>
      <c r="D16" s="43" t="s">
        <v>14</v>
      </c>
      <c r="E16" s="70" t="s">
        <v>15</v>
      </c>
      <c r="F16" s="1"/>
      <c r="G16" s="33"/>
      <c r="H16" s="78"/>
    </row>
    <row r="17" spans="1:8" ht="15">
      <c r="A17" s="76"/>
      <c r="B17" s="81"/>
      <c r="C17" s="27"/>
      <c r="D17" s="8"/>
      <c r="E17" s="1"/>
      <c r="F17" s="1"/>
      <c r="G17" s="33"/>
      <c r="H17" s="78"/>
    </row>
    <row r="18" spans="1:8" ht="15">
      <c r="A18" s="76"/>
      <c r="B18" s="81"/>
      <c r="C18" s="27"/>
      <c r="D18" s="8"/>
      <c r="E18" s="35"/>
      <c r="F18" s="1"/>
      <c r="G18" s="33"/>
      <c r="H18" s="78"/>
    </row>
    <row r="19" spans="1:8" ht="15">
      <c r="A19" s="76"/>
      <c r="B19" s="81"/>
      <c r="C19" s="27"/>
      <c r="D19" s="8"/>
      <c r="E19" s="1"/>
      <c r="F19" s="1"/>
      <c r="G19" s="33"/>
      <c r="H19" s="78"/>
    </row>
    <row r="20" spans="1:8" ht="15">
      <c r="A20" s="76"/>
      <c r="B20" s="81"/>
      <c r="C20" s="27"/>
      <c r="D20" s="35"/>
      <c r="E20" s="1"/>
      <c r="F20" s="1"/>
      <c r="G20" s="33"/>
      <c r="H20" s="78"/>
    </row>
    <row r="21" spans="1:8" ht="15">
      <c r="A21" s="76"/>
      <c r="B21" s="81"/>
      <c r="C21" s="27"/>
      <c r="D21" s="8"/>
      <c r="E21" s="1"/>
      <c r="F21" s="1"/>
      <c r="G21" s="33"/>
      <c r="H21" s="78"/>
    </row>
    <row r="22" spans="1:8" ht="15">
      <c r="A22" s="76"/>
      <c r="B22" s="81"/>
      <c r="C22" s="27"/>
      <c r="D22" s="8"/>
      <c r="E22" s="1"/>
      <c r="F22" s="1"/>
      <c r="G22" s="33"/>
      <c r="H22" s="78"/>
    </row>
    <row r="23" spans="1:8" ht="15">
      <c r="A23" s="76"/>
      <c r="B23" s="81"/>
      <c r="C23" s="27"/>
      <c r="D23" s="8"/>
      <c r="E23" s="1"/>
      <c r="F23" s="1"/>
      <c r="G23" s="33"/>
      <c r="H23" s="78"/>
    </row>
    <row r="24" spans="1:8" ht="15">
      <c r="A24" s="76"/>
      <c r="B24" s="81"/>
      <c r="C24" s="27"/>
      <c r="D24" s="8"/>
      <c r="E24" s="1"/>
      <c r="F24" s="1"/>
      <c r="G24" s="33"/>
      <c r="H24" s="78"/>
    </row>
    <row r="25" spans="1:8" ht="15">
      <c r="A25" s="76"/>
      <c r="B25" s="81"/>
      <c r="C25" s="27"/>
      <c r="D25" s="8"/>
      <c r="E25" s="1"/>
      <c r="F25" s="1"/>
      <c r="G25" s="33"/>
      <c r="H25" s="78"/>
    </row>
    <row r="26" spans="1:8" ht="15">
      <c r="A26" s="76"/>
      <c r="B26" s="81"/>
      <c r="C26" s="27"/>
      <c r="D26" s="8"/>
      <c r="E26" s="1"/>
      <c r="F26" s="1"/>
      <c r="G26" s="33"/>
      <c r="H26" s="78"/>
    </row>
    <row r="27" spans="1:8" ht="15">
      <c r="A27" s="76"/>
      <c r="B27" s="82"/>
      <c r="C27" s="28" t="s">
        <v>16</v>
      </c>
      <c r="D27" s="8" t="s">
        <v>17</v>
      </c>
      <c r="E27" s="1" t="s">
        <v>18</v>
      </c>
      <c r="F27" s="1">
        <v>3200</v>
      </c>
      <c r="G27" s="33">
        <f>F27*3.412</f>
        <v>10918.4</v>
      </c>
      <c r="H27" s="78"/>
    </row>
    <row r="28" spans="1:8" ht="15">
      <c r="A28" s="76"/>
      <c r="B28" s="8"/>
      <c r="C28" s="26" t="s">
        <v>19</v>
      </c>
      <c r="D28" s="1"/>
      <c r="E28" s="1"/>
      <c r="F28" s="1">
        <v>0</v>
      </c>
      <c r="G28" s="33">
        <v>0</v>
      </c>
      <c r="H28" s="78"/>
    </row>
    <row r="29" spans="1:8" ht="15">
      <c r="A29" s="76"/>
      <c r="B29" s="8"/>
      <c r="C29" s="1"/>
      <c r="E29" s="1"/>
      <c r="F29" s="1"/>
      <c r="G29" s="33"/>
      <c r="H29" s="78"/>
    </row>
    <row r="30" spans="1:8" ht="15">
      <c r="A30" s="76"/>
      <c r="B30" s="8"/>
      <c r="C30" s="30"/>
      <c r="D30" s="1"/>
      <c r="E30" s="1"/>
      <c r="F30" s="1"/>
      <c r="G30" s="33"/>
      <c r="H30" s="78"/>
    </row>
    <row r="31" spans="1:8" ht="15">
      <c r="A31" s="76"/>
      <c r="B31" s="8"/>
      <c r="C31" s="2"/>
      <c r="D31" s="1"/>
      <c r="E31" s="1"/>
      <c r="F31" s="1"/>
      <c r="G31" s="33"/>
      <c r="H31" s="78"/>
    </row>
    <row r="32" spans="1:8" ht="15">
      <c r="A32" s="76"/>
      <c r="B32" s="8"/>
      <c r="C32" s="1"/>
      <c r="D32" s="1"/>
      <c r="E32" s="1"/>
      <c r="F32" s="1"/>
      <c r="G32" s="33"/>
      <c r="H32" s="78"/>
    </row>
    <row r="33" spans="1:8" ht="15">
      <c r="A33" s="76"/>
      <c r="B33" s="8"/>
      <c r="C33" s="1"/>
      <c r="D33" s="1"/>
      <c r="E33" s="1"/>
      <c r="F33" s="1"/>
      <c r="G33" s="33"/>
      <c r="H33" s="78"/>
    </row>
    <row r="34" spans="1:8" ht="15">
      <c r="A34" s="76"/>
      <c r="B34" s="8"/>
      <c r="C34" s="1"/>
      <c r="D34" s="1"/>
      <c r="E34" s="69"/>
      <c r="F34" s="1"/>
      <c r="G34" s="33"/>
      <c r="H34" s="78"/>
    </row>
    <row r="35" spans="1:8" ht="15">
      <c r="A35" s="76"/>
      <c r="B35" s="8">
        <v>2</v>
      </c>
      <c r="C35" s="74" t="s">
        <v>20</v>
      </c>
      <c r="D35" s="3"/>
      <c r="E35" s="72" t="s">
        <v>21</v>
      </c>
      <c r="F35" s="3">
        <v>4400</v>
      </c>
      <c r="G35" s="4"/>
      <c r="H35" s="78"/>
    </row>
    <row r="36" spans="1:8" ht="15">
      <c r="A36" s="76"/>
      <c r="B36" s="8"/>
      <c r="C36" s="1"/>
      <c r="D36" s="1"/>
      <c r="E36" s="1"/>
      <c r="F36" s="1"/>
      <c r="G36" s="33"/>
      <c r="H36" s="78"/>
    </row>
    <row r="37" spans="1:8" ht="15">
      <c r="A37" s="76"/>
      <c r="B37" s="8"/>
      <c r="C37" s="1"/>
      <c r="D37" s="1"/>
      <c r="E37" s="1"/>
      <c r="F37" s="1"/>
      <c r="G37" s="33"/>
      <c r="H37" s="78"/>
    </row>
    <row r="38" spans="1:8" ht="15">
      <c r="A38" s="76"/>
      <c r="B38" s="8">
        <v>4</v>
      </c>
      <c r="C38" s="1" t="s">
        <v>22</v>
      </c>
      <c r="D38" s="1" t="s">
        <v>23</v>
      </c>
      <c r="E38" s="69" t="s">
        <v>24</v>
      </c>
      <c r="F38" s="30">
        <v>5000</v>
      </c>
      <c r="G38" s="33"/>
      <c r="H38" s="78"/>
    </row>
    <row r="39" spans="1:8" ht="15">
      <c r="A39" s="76"/>
      <c r="B39" s="8">
        <v>4</v>
      </c>
      <c r="C39" s="1" t="s">
        <v>22</v>
      </c>
      <c r="D39" s="1" t="s">
        <v>23</v>
      </c>
      <c r="E39" s="69" t="s">
        <v>24</v>
      </c>
      <c r="F39" s="30">
        <v>5000</v>
      </c>
      <c r="G39" s="33"/>
      <c r="H39" s="78"/>
    </row>
    <row r="40" spans="1:8" ht="15">
      <c r="A40" s="76"/>
      <c r="B40" s="8"/>
      <c r="C40" s="1"/>
      <c r="D40" s="1"/>
      <c r="E40" s="1"/>
      <c r="F40" s="1"/>
      <c r="G40" s="33"/>
      <c r="H40" s="78"/>
    </row>
    <row r="41" spans="1:8" ht="15">
      <c r="A41" s="76"/>
      <c r="B41" s="8"/>
      <c r="C41" s="1"/>
      <c r="D41" s="1"/>
      <c r="E41" s="1"/>
      <c r="F41" s="1"/>
      <c r="G41" s="33"/>
      <c r="H41" s="78"/>
    </row>
    <row r="42" spans="1:8" ht="15">
      <c r="A42" s="76"/>
      <c r="B42" s="10"/>
      <c r="C42" s="11"/>
      <c r="D42" s="11"/>
      <c r="E42" s="11"/>
      <c r="F42" s="11"/>
      <c r="G42" s="38"/>
      <c r="H42" s="79"/>
    </row>
    <row r="43" spans="1:8" ht="15">
      <c r="A43" s="12" t="s">
        <v>25</v>
      </c>
      <c r="B43" s="13">
        <f>SUM(B2:B42)</f>
        <v>38</v>
      </c>
      <c r="C43" s="13"/>
      <c r="D43" s="13"/>
      <c r="E43" s="13"/>
      <c r="F43" s="13">
        <f>SUM(F2:F37)</f>
        <v>7700</v>
      </c>
      <c r="G43" s="13">
        <f>SUM(G2:G42)</f>
        <v>11259.6</v>
      </c>
      <c r="H43" s="40"/>
    </row>
    <row r="44" spans="1:8" ht="15">
      <c r="E44" s="15" t="s">
        <v>26</v>
      </c>
      <c r="F44" s="15">
        <f>F38+F39</f>
        <v>10000</v>
      </c>
    </row>
    <row r="45" spans="1:8" ht="15" thickBot="1">
      <c r="F45" t="s">
        <v>27</v>
      </c>
      <c r="G45" t="s">
        <v>28</v>
      </c>
    </row>
    <row r="46" spans="1:8" ht="15">
      <c r="C46" s="74" t="s">
        <v>20</v>
      </c>
      <c r="D46" s="3"/>
      <c r="E46" s="72" t="s">
        <v>21</v>
      </c>
      <c r="F46" s="3">
        <v>4400</v>
      </c>
      <c r="G46" s="4">
        <v>34000</v>
      </c>
    </row>
    <row r="47" spans="1:8" ht="15">
      <c r="C47" s="2"/>
      <c r="D47" s="6"/>
      <c r="E47" s="6"/>
      <c r="F47" s="3"/>
      <c r="G47" s="4"/>
    </row>
    <row r="48" spans="1:8" ht="15">
      <c r="C48" t="s">
        <v>29</v>
      </c>
    </row>
    <row r="49" spans="1:7">
      <c r="E49" s="16" t="s">
        <v>25</v>
      </c>
      <c r="F49" s="16">
        <f>SUM(F46:F47)</f>
        <v>4400</v>
      </c>
      <c r="G49" s="16">
        <f>SUM(G46:G47)</f>
        <v>34000</v>
      </c>
    </row>
    <row r="50" spans="1:7" ht="43.15" customHeight="1">
      <c r="C50" s="23" t="s">
        <v>30</v>
      </c>
      <c r="D50" s="20">
        <v>188</v>
      </c>
      <c r="E50" s="21"/>
      <c r="F50" s="21"/>
      <c r="G50" s="21"/>
    </row>
    <row r="51" spans="1:7" ht="49.15" customHeight="1">
      <c r="C51" s="22" t="s">
        <v>31</v>
      </c>
      <c r="D51" s="24">
        <f>COUNTIF(C1:C43,"Patch Pannel UTP")*24</f>
        <v>0</v>
      </c>
      <c r="E51" s="25" t="s">
        <v>32</v>
      </c>
      <c r="F51" s="21"/>
      <c r="G51" s="21"/>
    </row>
    <row r="52" spans="1:7">
      <c r="E52" s="21"/>
      <c r="F52" s="21"/>
      <c r="G52" s="21"/>
    </row>
    <row r="53" spans="1:7">
      <c r="A53" t="s">
        <v>33</v>
      </c>
      <c r="B53" t="s">
        <v>34</v>
      </c>
    </row>
    <row r="54" spans="1:7">
      <c r="B54" t="s">
        <v>35</v>
      </c>
    </row>
    <row r="55" spans="1:7">
      <c r="B55" t="s">
        <v>36</v>
      </c>
    </row>
    <row r="56" spans="1:7">
      <c r="B56" s="14" t="s">
        <v>37</v>
      </c>
      <c r="C56" s="14"/>
      <c r="D56" s="14"/>
      <c r="E56" s="14"/>
      <c r="F56" s="14"/>
      <c r="G56" s="14"/>
    </row>
    <row r="57" spans="1:7">
      <c r="B57" t="s">
        <v>38</v>
      </c>
    </row>
    <row r="58" spans="1:7">
      <c r="B58" t="s">
        <v>39</v>
      </c>
    </row>
    <row r="59" spans="1:7">
      <c r="B59" s="20" t="s">
        <v>40</v>
      </c>
      <c r="C59" s="20"/>
      <c r="D59" s="20"/>
      <c r="E59" s="20"/>
      <c r="F59" s="20"/>
      <c r="G59" s="20"/>
    </row>
    <row r="60" spans="1:7">
      <c r="B60" s="20" t="s">
        <v>41</v>
      </c>
      <c r="C60" s="20"/>
      <c r="D60" s="20"/>
      <c r="E60" s="20"/>
      <c r="F60" s="20"/>
      <c r="G60" s="20"/>
    </row>
    <row r="61" spans="1:7">
      <c r="B61" s="17" t="s">
        <v>42</v>
      </c>
      <c r="C61" s="17"/>
      <c r="D61" s="17"/>
      <c r="E61" s="17"/>
      <c r="F61" s="17"/>
      <c r="G61" s="17"/>
    </row>
    <row r="62" spans="1:7">
      <c r="B62" t="s">
        <v>43</v>
      </c>
    </row>
    <row r="63" spans="1:7">
      <c r="B63" t="s">
        <v>44</v>
      </c>
    </row>
    <row r="64" spans="1:7" ht="18">
      <c r="B64" s="18" t="s">
        <v>45</v>
      </c>
      <c r="C64" s="18"/>
      <c r="D64" s="18"/>
      <c r="E64" s="18"/>
      <c r="F64" s="18"/>
      <c r="G64" s="18"/>
    </row>
  </sheetData>
  <mergeCells count="3">
    <mergeCell ref="A2:A42"/>
    <mergeCell ref="H2:H42"/>
    <mergeCell ref="B16:B27"/>
  </mergeCells>
  <hyperlinks>
    <hyperlink ref="E39" r:id="rId1" xr:uid="{A9F794F6-9F58-45B8-BF56-71F7F8290E21}"/>
    <hyperlink ref="E38" r:id="rId2" xr:uid="{D111579D-FD90-4BFA-9D7C-C18DE47B8708}"/>
    <hyperlink ref="E35" r:id="rId3" xr:uid="{BCA6AFC2-D15C-4CEB-AF19-799677A7A201}"/>
    <hyperlink ref="E46" r:id="rId4" xr:uid="{776EBE17-0270-4292-A12C-B134738345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A1CC-C4FB-41AD-85DB-3839BA2B7BB9}">
  <dimension ref="A1:M64"/>
  <sheetViews>
    <sheetView topLeftCell="A26" workbookViewId="0">
      <selection activeCell="C46" sqref="C46:G46"/>
    </sheetView>
  </sheetViews>
  <sheetFormatPr defaultRowHeight="15"/>
  <cols>
    <col min="2" max="2" width="12.28515625" customWidth="1"/>
    <col min="3" max="3" width="27.5703125" customWidth="1"/>
    <col min="4" max="4" width="23.42578125" customWidth="1"/>
    <col min="5" max="5" width="42.7109375" customWidth="1"/>
    <col min="6" max="6" width="34.85546875" customWidth="1"/>
    <col min="7" max="7" width="30.7109375" bestFit="1" customWidth="1"/>
  </cols>
  <sheetData>
    <row r="1" spans="1:13">
      <c r="A1" s="9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9" t="s">
        <v>0</v>
      </c>
    </row>
    <row r="2" spans="1:13">
      <c r="A2" s="83" t="s">
        <v>7</v>
      </c>
      <c r="B2" s="73">
        <v>1</v>
      </c>
      <c r="C2" s="56" t="s">
        <v>46</v>
      </c>
      <c r="D2" s="51"/>
      <c r="E2" s="51" t="s">
        <v>47</v>
      </c>
      <c r="F2" s="51"/>
      <c r="G2" s="52"/>
      <c r="H2" s="86" t="s">
        <v>7</v>
      </c>
      <c r="I2" s="49"/>
    </row>
    <row r="3" spans="1:13">
      <c r="A3" s="84"/>
      <c r="B3" s="50">
        <v>1</v>
      </c>
      <c r="C3" s="56" t="s">
        <v>46</v>
      </c>
      <c r="D3" s="51"/>
      <c r="E3" s="63" t="s">
        <v>47</v>
      </c>
      <c r="F3" s="51"/>
      <c r="G3" s="52"/>
      <c r="H3" s="87"/>
      <c r="I3" s="49"/>
    </row>
    <row r="4" spans="1:13">
      <c r="A4" s="84"/>
      <c r="B4" s="50">
        <v>1</v>
      </c>
      <c r="C4" s="56" t="s">
        <v>46</v>
      </c>
      <c r="D4" s="51"/>
      <c r="E4" s="51" t="s">
        <v>47</v>
      </c>
      <c r="F4" s="53"/>
      <c r="G4" s="54"/>
      <c r="H4" s="87"/>
      <c r="I4" s="49"/>
    </row>
    <row r="5" spans="1:13">
      <c r="A5" s="84"/>
      <c r="B5" s="50">
        <v>1</v>
      </c>
      <c r="C5" s="56" t="s">
        <v>46</v>
      </c>
      <c r="D5" s="55"/>
      <c r="E5" s="63" t="s">
        <v>47</v>
      </c>
      <c r="F5" s="57"/>
      <c r="G5" s="57"/>
      <c r="H5" s="87"/>
      <c r="I5" s="49"/>
      <c r="M5" s="47"/>
    </row>
    <row r="6" spans="1:13">
      <c r="A6" s="84"/>
      <c r="B6" s="50">
        <v>1</v>
      </c>
      <c r="C6" s="58" t="s">
        <v>19</v>
      </c>
      <c r="D6" s="53"/>
      <c r="E6" s="58"/>
      <c r="F6" s="58"/>
      <c r="G6" s="59"/>
      <c r="H6" s="87"/>
      <c r="I6" s="49"/>
    </row>
    <row r="7" spans="1:13">
      <c r="A7" s="84"/>
      <c r="B7" s="60">
        <v>1</v>
      </c>
      <c r="C7" s="64" t="s">
        <v>48</v>
      </c>
      <c r="D7" s="50" t="s">
        <v>49</v>
      </c>
      <c r="E7" s="51" t="s">
        <v>50</v>
      </c>
      <c r="F7" s="56"/>
      <c r="G7" s="57"/>
      <c r="H7" s="87"/>
      <c r="I7" s="49"/>
    </row>
    <row r="8" spans="1:13">
      <c r="A8" s="84"/>
      <c r="B8" s="60">
        <v>1</v>
      </c>
      <c r="C8" s="65" t="s">
        <v>51</v>
      </c>
      <c r="D8" s="50" t="s">
        <v>52</v>
      </c>
      <c r="E8" s="51" t="s">
        <v>53</v>
      </c>
      <c r="F8" s="51">
        <v>27</v>
      </c>
      <c r="G8" s="52">
        <f>F8*3.412</f>
        <v>92.123999999999995</v>
      </c>
      <c r="H8" s="87"/>
      <c r="I8" s="49"/>
    </row>
    <row r="9" spans="1:13">
      <c r="A9" s="84"/>
      <c r="B9" s="60">
        <v>1</v>
      </c>
      <c r="C9" s="65" t="s">
        <v>51</v>
      </c>
      <c r="D9" s="50" t="s">
        <v>52</v>
      </c>
      <c r="E9" s="51" t="s">
        <v>53</v>
      </c>
      <c r="F9" s="51">
        <v>27</v>
      </c>
      <c r="G9" s="52">
        <f>F9*3.412</f>
        <v>92.123999999999995</v>
      </c>
      <c r="H9" s="87"/>
      <c r="I9" s="49"/>
    </row>
    <row r="10" spans="1:13">
      <c r="A10" s="84"/>
      <c r="B10" s="60">
        <v>1</v>
      </c>
      <c r="C10" s="65" t="s">
        <v>51</v>
      </c>
      <c r="D10" s="50" t="s">
        <v>52</v>
      </c>
      <c r="E10" s="51" t="s">
        <v>53</v>
      </c>
      <c r="F10" s="51">
        <v>27</v>
      </c>
      <c r="G10" s="52">
        <f>F10*3.412</f>
        <v>92.123999999999995</v>
      </c>
      <c r="H10" s="87"/>
      <c r="I10" s="49"/>
    </row>
    <row r="11" spans="1:13">
      <c r="A11" s="84"/>
      <c r="B11" s="50">
        <v>1</v>
      </c>
      <c r="C11" s="65" t="s">
        <v>51</v>
      </c>
      <c r="D11" s="50" t="s">
        <v>52</v>
      </c>
      <c r="E11" s="51" t="s">
        <v>53</v>
      </c>
      <c r="F11" s="51">
        <v>27</v>
      </c>
      <c r="G11" s="52">
        <f>F11*3.412</f>
        <v>92.123999999999995</v>
      </c>
      <c r="H11" s="87"/>
      <c r="I11" s="49"/>
    </row>
    <row r="12" spans="1:13">
      <c r="A12" s="84"/>
      <c r="B12" s="50">
        <v>1</v>
      </c>
      <c r="C12" s="65" t="s">
        <v>51</v>
      </c>
      <c r="D12" s="50" t="s">
        <v>52</v>
      </c>
      <c r="E12" s="51" t="s">
        <v>53</v>
      </c>
      <c r="F12" s="51">
        <v>27</v>
      </c>
      <c r="G12" s="52">
        <f>F12*3.412</f>
        <v>92.123999999999995</v>
      </c>
      <c r="H12" s="87"/>
      <c r="I12" s="49"/>
    </row>
    <row r="13" spans="1:13">
      <c r="A13" s="84"/>
      <c r="B13" s="50">
        <v>1</v>
      </c>
      <c r="C13" s="65" t="s">
        <v>51</v>
      </c>
      <c r="D13" s="50" t="s">
        <v>52</v>
      </c>
      <c r="E13" s="51" t="s">
        <v>53</v>
      </c>
      <c r="F13" s="51">
        <v>27</v>
      </c>
      <c r="G13" s="52">
        <f>F13*3.412</f>
        <v>92.123999999999995</v>
      </c>
      <c r="H13" s="87"/>
      <c r="I13" s="49"/>
    </row>
    <row r="14" spans="1:13">
      <c r="A14" s="84"/>
      <c r="B14" s="60">
        <v>1</v>
      </c>
      <c r="C14" s="65" t="s">
        <v>51</v>
      </c>
      <c r="D14" s="50" t="s">
        <v>52</v>
      </c>
      <c r="E14" s="51" t="s">
        <v>53</v>
      </c>
      <c r="F14" s="51">
        <v>27</v>
      </c>
      <c r="G14" s="52">
        <f>F14*3.412</f>
        <v>92.123999999999995</v>
      </c>
      <c r="H14" s="87"/>
      <c r="I14" s="49"/>
    </row>
    <row r="15" spans="1:13">
      <c r="A15" s="84"/>
      <c r="B15" s="50">
        <v>1</v>
      </c>
      <c r="C15" s="65" t="s">
        <v>51</v>
      </c>
      <c r="D15" s="50" t="s">
        <v>52</v>
      </c>
      <c r="E15" s="51" t="s">
        <v>53</v>
      </c>
      <c r="F15" s="51">
        <v>27</v>
      </c>
      <c r="G15" s="52">
        <f>F15*3.412</f>
        <v>92.123999999999995</v>
      </c>
      <c r="H15" s="87"/>
      <c r="I15" s="49"/>
    </row>
    <row r="16" spans="1:13">
      <c r="A16" s="84"/>
      <c r="B16" s="89">
        <v>8</v>
      </c>
      <c r="C16" s="64"/>
      <c r="D16" s="50"/>
      <c r="E16" s="51"/>
      <c r="F16" s="51"/>
      <c r="G16" s="52"/>
      <c r="H16" s="87"/>
      <c r="I16" s="49"/>
    </row>
    <row r="17" spans="1:9">
      <c r="A17" s="84"/>
      <c r="B17" s="84"/>
      <c r="C17" s="65" t="s">
        <v>51</v>
      </c>
      <c r="D17" s="50" t="s">
        <v>52</v>
      </c>
      <c r="E17" s="51" t="s">
        <v>53</v>
      </c>
      <c r="F17" s="51">
        <v>27</v>
      </c>
      <c r="G17" s="52">
        <f>F17*3.412</f>
        <v>92.123999999999995</v>
      </c>
      <c r="H17" s="87"/>
      <c r="I17" s="49"/>
    </row>
    <row r="18" spans="1:9">
      <c r="A18" s="84"/>
      <c r="B18" s="84"/>
      <c r="C18" s="65" t="s">
        <v>51</v>
      </c>
      <c r="D18" s="50" t="s">
        <v>52</v>
      </c>
      <c r="E18" s="51" t="s">
        <v>53</v>
      </c>
      <c r="F18" s="51">
        <v>27</v>
      </c>
      <c r="G18" s="52">
        <f>F18*3.412</f>
        <v>92.123999999999995</v>
      </c>
      <c r="H18" s="87"/>
      <c r="I18" s="49"/>
    </row>
    <row r="19" spans="1:9">
      <c r="A19" s="84"/>
      <c r="B19" s="84"/>
      <c r="C19" s="65" t="s">
        <v>51</v>
      </c>
      <c r="D19" s="50" t="s">
        <v>52</v>
      </c>
      <c r="E19" s="51" t="s">
        <v>53</v>
      </c>
      <c r="F19" s="51">
        <v>27</v>
      </c>
      <c r="G19" s="52">
        <f>F19*3.412</f>
        <v>92.123999999999995</v>
      </c>
      <c r="H19" s="87"/>
      <c r="I19" s="49"/>
    </row>
    <row r="20" spans="1:9">
      <c r="A20" s="84"/>
      <c r="B20" s="84"/>
      <c r="C20" s="65" t="s">
        <v>51</v>
      </c>
      <c r="D20" s="50" t="s">
        <v>52</v>
      </c>
      <c r="E20" s="51" t="s">
        <v>53</v>
      </c>
      <c r="F20" s="51">
        <v>27</v>
      </c>
      <c r="G20" s="52">
        <f>F20*3.412</f>
        <v>92.123999999999995</v>
      </c>
      <c r="H20" s="87"/>
      <c r="I20" s="49"/>
    </row>
    <row r="21" spans="1:9">
      <c r="A21" s="84"/>
      <c r="B21" s="84"/>
      <c r="C21" s="65" t="s">
        <v>51</v>
      </c>
      <c r="D21" s="50" t="s">
        <v>52</v>
      </c>
      <c r="E21" s="51" t="s">
        <v>53</v>
      </c>
      <c r="F21" s="51">
        <v>27</v>
      </c>
      <c r="G21" s="52">
        <f>F21*3.412</f>
        <v>92.123999999999995</v>
      </c>
      <c r="H21" s="87"/>
      <c r="I21" s="49"/>
    </row>
    <row r="22" spans="1:9">
      <c r="A22" s="84"/>
      <c r="B22" s="84"/>
      <c r="C22" s="65" t="s">
        <v>51</v>
      </c>
      <c r="D22" s="50" t="s">
        <v>52</v>
      </c>
      <c r="E22" s="51" t="s">
        <v>53</v>
      </c>
      <c r="F22" s="51">
        <v>27</v>
      </c>
      <c r="G22" s="52">
        <f>F22*3.412</f>
        <v>92.123999999999995</v>
      </c>
      <c r="H22" s="87"/>
      <c r="I22" s="49"/>
    </row>
    <row r="23" spans="1:9">
      <c r="A23" s="84"/>
      <c r="B23" s="84"/>
      <c r="C23" s="65" t="s">
        <v>51</v>
      </c>
      <c r="D23" s="50" t="s">
        <v>52</v>
      </c>
      <c r="E23" s="51" t="s">
        <v>53</v>
      </c>
      <c r="F23" s="51">
        <v>27</v>
      </c>
      <c r="G23" s="52">
        <f>F23*3.412</f>
        <v>92.123999999999995</v>
      </c>
      <c r="H23" s="87"/>
      <c r="I23" s="49"/>
    </row>
    <row r="24" spans="1:9">
      <c r="A24" s="84"/>
      <c r="B24" s="84"/>
      <c r="C24" s="65" t="s">
        <v>51</v>
      </c>
      <c r="D24" s="50" t="s">
        <v>52</v>
      </c>
      <c r="E24" s="51" t="s">
        <v>53</v>
      </c>
      <c r="F24" s="51">
        <v>27</v>
      </c>
      <c r="G24" s="52">
        <f>F24*3.412</f>
        <v>92.123999999999995</v>
      </c>
      <c r="H24" s="87"/>
      <c r="I24" s="49"/>
    </row>
    <row r="25" spans="1:9">
      <c r="A25" s="84"/>
      <c r="B25" s="84"/>
      <c r="C25" s="65"/>
      <c r="D25" s="50"/>
      <c r="E25" s="51"/>
      <c r="F25" s="51"/>
      <c r="G25" s="52"/>
      <c r="H25" s="87"/>
      <c r="I25" s="49"/>
    </row>
    <row r="26" spans="1:9">
      <c r="A26" s="84"/>
      <c r="B26" s="84"/>
      <c r="C26" s="65"/>
      <c r="D26" s="50"/>
      <c r="E26" s="51"/>
      <c r="F26" s="51"/>
      <c r="G26" s="52"/>
      <c r="H26" s="87"/>
      <c r="I26" s="49"/>
    </row>
    <row r="27" spans="1:9">
      <c r="A27" s="84"/>
      <c r="B27" s="90"/>
      <c r="C27" s="66"/>
      <c r="D27" s="50"/>
      <c r="E27" s="51"/>
      <c r="F27" s="51"/>
      <c r="G27" s="52"/>
      <c r="H27" s="87"/>
      <c r="I27" s="49"/>
    </row>
    <row r="28" spans="1:9">
      <c r="A28" s="84"/>
      <c r="B28" s="50"/>
      <c r="C28" s="61" t="s">
        <v>19</v>
      </c>
      <c r="D28" s="51"/>
      <c r="E28" s="51"/>
      <c r="F28" s="51"/>
      <c r="G28" s="52"/>
      <c r="H28" s="87"/>
      <c r="I28" s="49"/>
    </row>
    <row r="29" spans="1:9">
      <c r="A29" s="84"/>
      <c r="B29" s="50">
        <v>1</v>
      </c>
      <c r="C29" s="51" t="s">
        <v>46</v>
      </c>
      <c r="D29" s="48"/>
      <c r="E29" s="51" t="s">
        <v>47</v>
      </c>
      <c r="F29" s="51"/>
      <c r="G29" s="52"/>
      <c r="H29" s="87"/>
      <c r="I29" s="49"/>
    </row>
    <row r="30" spans="1:9">
      <c r="A30" s="84"/>
      <c r="B30" s="50"/>
      <c r="C30" s="56" t="s">
        <v>46</v>
      </c>
      <c r="D30" s="51"/>
      <c r="E30" s="63" t="s">
        <v>47</v>
      </c>
      <c r="F30" s="51"/>
      <c r="G30" s="52"/>
      <c r="H30" s="87"/>
      <c r="I30" s="49"/>
    </row>
    <row r="31" spans="1:9">
      <c r="A31" s="84"/>
      <c r="B31" s="50"/>
      <c r="C31" s="56" t="s">
        <v>46</v>
      </c>
      <c r="D31" s="51"/>
      <c r="E31" s="51" t="s">
        <v>47</v>
      </c>
      <c r="F31" s="51"/>
      <c r="G31" s="52"/>
      <c r="H31" s="87"/>
      <c r="I31" s="49"/>
    </row>
    <row r="32" spans="1:9">
      <c r="A32" s="84"/>
      <c r="B32" s="50"/>
      <c r="C32" s="56" t="s">
        <v>46</v>
      </c>
      <c r="D32" s="51"/>
      <c r="E32" s="63" t="s">
        <v>47</v>
      </c>
      <c r="F32" s="51"/>
      <c r="G32" s="52"/>
      <c r="H32" s="87"/>
      <c r="I32" s="49"/>
    </row>
    <row r="33" spans="1:9">
      <c r="A33" s="84"/>
      <c r="B33" s="50"/>
      <c r="C33" s="56" t="s">
        <v>46</v>
      </c>
      <c r="D33" s="63"/>
      <c r="E33" s="63" t="s">
        <v>47</v>
      </c>
      <c r="F33" s="51"/>
      <c r="G33" s="52"/>
      <c r="H33" s="87"/>
      <c r="I33" s="49"/>
    </row>
    <row r="34" spans="1:9">
      <c r="A34" s="84"/>
      <c r="B34" s="50"/>
      <c r="C34" s="74" t="s">
        <v>20</v>
      </c>
      <c r="D34" s="3"/>
      <c r="E34" s="72" t="s">
        <v>21</v>
      </c>
      <c r="F34" s="3">
        <v>4400</v>
      </c>
      <c r="G34" s="4"/>
      <c r="H34" s="87"/>
      <c r="I34" s="49"/>
    </row>
    <row r="35" spans="1:9">
      <c r="A35" s="84"/>
      <c r="B35" s="50"/>
      <c r="C35" s="56"/>
      <c r="D35" s="51"/>
      <c r="E35" s="51"/>
      <c r="F35" s="51"/>
      <c r="G35" s="52"/>
      <c r="H35" s="87"/>
      <c r="I35" s="49"/>
    </row>
    <row r="36" spans="1:9">
      <c r="A36" s="84"/>
      <c r="B36" s="50"/>
      <c r="C36" s="51"/>
      <c r="D36" s="51"/>
      <c r="E36" s="51"/>
      <c r="F36" s="51"/>
      <c r="G36" s="52"/>
      <c r="H36" s="87"/>
      <c r="I36" s="49"/>
    </row>
    <row r="37" spans="1:9">
      <c r="A37" s="84"/>
      <c r="B37" s="50"/>
      <c r="C37" s="51"/>
      <c r="D37" s="51"/>
      <c r="E37" s="51"/>
      <c r="F37" s="51"/>
      <c r="G37" s="52"/>
      <c r="H37" s="87"/>
      <c r="I37" s="49"/>
    </row>
    <row r="38" spans="1:9">
      <c r="A38" s="84"/>
      <c r="B38" s="50"/>
      <c r="C38" s="1" t="s">
        <v>22</v>
      </c>
      <c r="D38" s="1" t="s">
        <v>23</v>
      </c>
      <c r="E38" s="69" t="s">
        <v>24</v>
      </c>
      <c r="F38" s="30">
        <v>5000</v>
      </c>
      <c r="G38" s="52"/>
      <c r="H38" s="87"/>
      <c r="I38" s="49"/>
    </row>
    <row r="39" spans="1:9">
      <c r="A39" s="84"/>
      <c r="B39" s="50"/>
      <c r="C39" s="51"/>
      <c r="D39" s="51"/>
      <c r="E39" s="51"/>
      <c r="F39" s="62"/>
      <c r="G39" s="52"/>
      <c r="H39" s="87"/>
      <c r="I39" s="49"/>
    </row>
    <row r="40" spans="1:9">
      <c r="A40" s="84"/>
      <c r="B40" s="50"/>
      <c r="C40" s="51"/>
      <c r="D40" s="51"/>
      <c r="E40" s="51"/>
      <c r="F40" s="51"/>
      <c r="G40" s="52"/>
      <c r="H40" s="87"/>
      <c r="I40" s="49"/>
    </row>
    <row r="41" spans="1:9">
      <c r="A41" s="84"/>
      <c r="B41" s="50"/>
      <c r="C41" s="51"/>
      <c r="D41" s="51"/>
      <c r="E41" s="51"/>
      <c r="F41" s="51"/>
      <c r="G41" s="52"/>
      <c r="H41" s="87"/>
      <c r="I41" s="49"/>
    </row>
    <row r="42" spans="1:9">
      <c r="A42" s="85"/>
      <c r="B42" s="67"/>
      <c r="C42" s="53"/>
      <c r="D42" s="53"/>
      <c r="E42" s="53"/>
      <c r="F42" s="53"/>
      <c r="G42" s="54"/>
      <c r="H42" s="88"/>
      <c r="I42" s="49"/>
    </row>
    <row r="43" spans="1:9">
      <c r="A43" s="12" t="s">
        <v>25</v>
      </c>
      <c r="B43" s="13">
        <f>SUM(B2:B42)</f>
        <v>23</v>
      </c>
      <c r="C43" s="13"/>
      <c r="D43" s="13"/>
      <c r="E43" s="13"/>
      <c r="F43" s="13">
        <f>SUM(F2:F37)</f>
        <v>4832</v>
      </c>
      <c r="G43" s="13">
        <f>SUM(G2:G42)</f>
        <v>1473.9840000000002</v>
      </c>
      <c r="H43" s="40"/>
    </row>
    <row r="44" spans="1:9">
      <c r="E44" s="15" t="s">
        <v>26</v>
      </c>
      <c r="F44" s="15">
        <f>F38+F39</f>
        <v>5000</v>
      </c>
    </row>
    <row r="45" spans="1:9">
      <c r="F45" t="s">
        <v>27</v>
      </c>
      <c r="G45" t="s">
        <v>28</v>
      </c>
    </row>
    <row r="46" spans="1:9">
      <c r="C46" s="74" t="s">
        <v>20</v>
      </c>
      <c r="D46" s="3"/>
      <c r="E46" s="72" t="s">
        <v>21</v>
      </c>
      <c r="F46" s="3">
        <v>4400</v>
      </c>
      <c r="G46" s="4">
        <v>34000</v>
      </c>
    </row>
    <row r="47" spans="1:9">
      <c r="C47" s="5"/>
      <c r="D47" s="6"/>
      <c r="E47" s="6"/>
      <c r="F47" s="6"/>
      <c r="G47" s="7"/>
    </row>
    <row r="48" spans="1:9">
      <c r="C48" t="s">
        <v>54</v>
      </c>
    </row>
    <row r="49" spans="1:7">
      <c r="E49" s="16" t="s">
        <v>25</v>
      </c>
      <c r="F49" s="16">
        <f>SUM(F46:F47)</f>
        <v>4400</v>
      </c>
      <c r="G49" s="16">
        <f>SUM(G46:G47)</f>
        <v>34000</v>
      </c>
    </row>
    <row r="50" spans="1:7" ht="45.75">
      <c r="C50" s="23" t="s">
        <v>30</v>
      </c>
      <c r="D50" s="20">
        <v>188</v>
      </c>
      <c r="E50" s="21"/>
      <c r="F50" s="21"/>
      <c r="G50" s="21"/>
    </row>
    <row r="51" spans="1:7" ht="30.75">
      <c r="C51" s="22" t="s">
        <v>31</v>
      </c>
      <c r="D51" s="24">
        <v>384</v>
      </c>
      <c r="E51" s="25" t="s">
        <v>32</v>
      </c>
      <c r="F51" s="21"/>
      <c r="G51" s="21"/>
    </row>
    <row r="52" spans="1:7">
      <c r="E52" s="21"/>
      <c r="F52" s="21"/>
      <c r="G52" s="21"/>
    </row>
    <row r="53" spans="1:7">
      <c r="A53" t="s">
        <v>33</v>
      </c>
      <c r="B53" t="s">
        <v>34</v>
      </c>
    </row>
    <row r="54" spans="1:7">
      <c r="B54" t="s">
        <v>35</v>
      </c>
    </row>
    <row r="55" spans="1:7">
      <c r="B55" t="s">
        <v>36</v>
      </c>
    </row>
    <row r="56" spans="1:7">
      <c r="B56" s="14" t="s">
        <v>37</v>
      </c>
      <c r="C56" s="14"/>
      <c r="D56" s="14"/>
      <c r="E56" s="14"/>
      <c r="F56" s="14"/>
      <c r="G56" s="14"/>
    </row>
    <row r="57" spans="1:7">
      <c r="B57" t="s">
        <v>38</v>
      </c>
    </row>
    <row r="58" spans="1:7">
      <c r="B58" t="s">
        <v>39</v>
      </c>
    </row>
    <row r="59" spans="1:7">
      <c r="B59" s="20" t="s">
        <v>40</v>
      </c>
      <c r="C59" s="20"/>
      <c r="D59" s="20"/>
      <c r="E59" s="20"/>
      <c r="F59" s="20"/>
      <c r="G59" s="20"/>
    </row>
    <row r="60" spans="1:7">
      <c r="B60" s="20" t="s">
        <v>41</v>
      </c>
      <c r="C60" s="20"/>
      <c r="D60" s="20"/>
      <c r="E60" s="20"/>
      <c r="F60" s="20"/>
      <c r="G60" s="20"/>
    </row>
    <row r="61" spans="1:7">
      <c r="B61" s="17" t="s">
        <v>42</v>
      </c>
      <c r="C61" s="17"/>
      <c r="D61" s="17"/>
      <c r="E61" s="17"/>
      <c r="F61" s="17"/>
      <c r="G61" s="17"/>
    </row>
    <row r="62" spans="1:7">
      <c r="B62" t="s">
        <v>43</v>
      </c>
    </row>
    <row r="63" spans="1:7">
      <c r="B63" t="s">
        <v>44</v>
      </c>
    </row>
    <row r="64" spans="1:7" ht="18.75">
      <c r="B64" s="18" t="s">
        <v>45</v>
      </c>
      <c r="C64" s="18"/>
      <c r="D64" s="18"/>
      <c r="E64" s="18"/>
      <c r="F64" s="18"/>
      <c r="G64" s="18"/>
    </row>
  </sheetData>
  <mergeCells count="3">
    <mergeCell ref="A2:A42"/>
    <mergeCell ref="H2:H42"/>
    <mergeCell ref="B16:B27"/>
  </mergeCells>
  <hyperlinks>
    <hyperlink ref="E38" r:id="rId1" xr:uid="{3AF0FEAF-8B0C-449F-B31A-3AD59DCDA177}"/>
    <hyperlink ref="E46" r:id="rId2" xr:uid="{AF7F3D7E-8390-4B56-9D26-4B8DB5636119}"/>
    <hyperlink ref="E34" r:id="rId3" xr:uid="{A3898ADF-7340-4459-ADF9-521EE74542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F13F-E947-4C1E-BDE3-9A5BE07FD910}">
  <dimension ref="A1:I68"/>
  <sheetViews>
    <sheetView topLeftCell="A21" workbookViewId="0">
      <selection activeCell="G34" sqref="G34"/>
    </sheetView>
  </sheetViews>
  <sheetFormatPr defaultRowHeight="14.45"/>
  <cols>
    <col min="1" max="1" width="9.5703125" customWidth="1"/>
    <col min="3" max="3" width="28.42578125" customWidth="1"/>
    <col min="4" max="4" width="27" customWidth="1"/>
    <col min="5" max="5" width="34.85546875" customWidth="1"/>
    <col min="6" max="6" width="45.85546875" customWidth="1"/>
    <col min="7" max="7" width="32.5703125" customWidth="1"/>
  </cols>
  <sheetData>
    <row r="1" spans="1:9" ht="15">
      <c r="A1" s="9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9" t="s">
        <v>0</v>
      </c>
    </row>
    <row r="2" spans="1:9" ht="15">
      <c r="A2" s="83" t="s">
        <v>7</v>
      </c>
      <c r="B2" s="73">
        <v>1</v>
      </c>
      <c r="C2" s="56" t="s">
        <v>46</v>
      </c>
      <c r="D2" s="51"/>
      <c r="E2" s="51" t="s">
        <v>47</v>
      </c>
      <c r="F2" s="51"/>
      <c r="G2" s="52"/>
      <c r="H2" s="86" t="s">
        <v>7</v>
      </c>
      <c r="I2" s="49"/>
    </row>
    <row r="3" spans="1:9" ht="15">
      <c r="A3" s="84"/>
      <c r="B3" s="50">
        <v>1</v>
      </c>
      <c r="C3" s="56" t="s">
        <v>46</v>
      </c>
      <c r="D3" s="51"/>
      <c r="E3" s="63" t="s">
        <v>47</v>
      </c>
      <c r="F3" s="51"/>
      <c r="G3" s="52"/>
      <c r="H3" s="87"/>
      <c r="I3" s="49"/>
    </row>
    <row r="4" spans="1:9" ht="15">
      <c r="A4" s="84"/>
      <c r="B4" s="50">
        <v>1</v>
      </c>
      <c r="C4" s="56" t="s">
        <v>46</v>
      </c>
      <c r="D4" s="51"/>
      <c r="E4" s="51" t="s">
        <v>47</v>
      </c>
      <c r="F4" s="53"/>
      <c r="G4" s="54"/>
      <c r="H4" s="87"/>
      <c r="I4" s="49"/>
    </row>
    <row r="5" spans="1:9" ht="15">
      <c r="A5" s="84"/>
      <c r="B5" s="50">
        <v>1</v>
      </c>
      <c r="C5" s="56" t="s">
        <v>46</v>
      </c>
      <c r="D5" s="55"/>
      <c r="E5" s="63" t="s">
        <v>47</v>
      </c>
      <c r="F5" s="57"/>
      <c r="G5" s="57"/>
      <c r="H5" s="87"/>
      <c r="I5" s="49"/>
    </row>
    <row r="6" spans="1:9" ht="15">
      <c r="A6" s="84"/>
      <c r="B6" s="50">
        <v>1</v>
      </c>
      <c r="C6" s="58" t="s">
        <v>19</v>
      </c>
      <c r="D6" s="53"/>
      <c r="E6" s="58"/>
      <c r="F6" s="58"/>
      <c r="G6" s="59"/>
      <c r="H6" s="87"/>
      <c r="I6" s="49"/>
    </row>
    <row r="7" spans="1:9" ht="15">
      <c r="A7" s="84"/>
      <c r="B7" s="60">
        <v>1</v>
      </c>
      <c r="C7" s="64" t="s">
        <v>48</v>
      </c>
      <c r="D7" s="50" t="s">
        <v>49</v>
      </c>
      <c r="E7" s="51" t="s">
        <v>50</v>
      </c>
      <c r="F7" s="56"/>
      <c r="G7" s="57"/>
      <c r="H7" s="87"/>
      <c r="I7" s="49"/>
    </row>
    <row r="8" spans="1:9" ht="15">
      <c r="A8" s="84"/>
      <c r="B8" s="60">
        <v>1</v>
      </c>
      <c r="C8" s="65" t="s">
        <v>51</v>
      </c>
      <c r="D8" s="50" t="s">
        <v>52</v>
      </c>
      <c r="E8" s="51" t="s">
        <v>53</v>
      </c>
      <c r="F8" s="51">
        <v>27</v>
      </c>
      <c r="G8" s="52">
        <f>F8*3.412</f>
        <v>92.123999999999995</v>
      </c>
      <c r="H8" s="87"/>
      <c r="I8" s="49"/>
    </row>
    <row r="9" spans="1:9" ht="15">
      <c r="A9" s="84"/>
      <c r="B9" s="60">
        <v>1</v>
      </c>
      <c r="C9" s="65" t="s">
        <v>51</v>
      </c>
      <c r="D9" s="50" t="s">
        <v>52</v>
      </c>
      <c r="E9" s="51" t="s">
        <v>53</v>
      </c>
      <c r="F9" s="51">
        <v>27</v>
      </c>
      <c r="G9" s="52">
        <f>F9*3.412</f>
        <v>92.123999999999995</v>
      </c>
      <c r="H9" s="87"/>
      <c r="I9" s="49"/>
    </row>
    <row r="10" spans="1:9" ht="15">
      <c r="A10" s="84"/>
      <c r="B10" s="60">
        <v>1</v>
      </c>
      <c r="C10" s="65" t="s">
        <v>51</v>
      </c>
      <c r="D10" s="50" t="s">
        <v>52</v>
      </c>
      <c r="E10" s="51" t="s">
        <v>53</v>
      </c>
      <c r="F10" s="51">
        <v>27</v>
      </c>
      <c r="G10" s="52">
        <f>F10*3.412</f>
        <v>92.123999999999995</v>
      </c>
      <c r="H10" s="87"/>
      <c r="I10" s="49"/>
    </row>
    <row r="11" spans="1:9" ht="15">
      <c r="A11" s="84"/>
      <c r="B11" s="50">
        <v>1</v>
      </c>
      <c r="C11" s="65" t="s">
        <v>51</v>
      </c>
      <c r="D11" s="50" t="s">
        <v>52</v>
      </c>
      <c r="E11" s="51" t="s">
        <v>53</v>
      </c>
      <c r="F11" s="51">
        <v>27</v>
      </c>
      <c r="G11" s="52">
        <f>F11*3.412</f>
        <v>92.123999999999995</v>
      </c>
      <c r="H11" s="87"/>
      <c r="I11" s="49"/>
    </row>
    <row r="12" spans="1:9" ht="15">
      <c r="A12" s="84"/>
      <c r="B12" s="50">
        <v>1</v>
      </c>
      <c r="C12" s="65" t="s">
        <v>51</v>
      </c>
      <c r="D12" s="50" t="s">
        <v>52</v>
      </c>
      <c r="E12" s="51" t="s">
        <v>53</v>
      </c>
      <c r="F12" s="51">
        <v>27</v>
      </c>
      <c r="G12" s="52">
        <f>F12*3.412</f>
        <v>92.123999999999995</v>
      </c>
      <c r="H12" s="87"/>
      <c r="I12" s="49"/>
    </row>
    <row r="13" spans="1:9" ht="15">
      <c r="A13" s="84"/>
      <c r="B13" s="50">
        <v>1</v>
      </c>
      <c r="C13" s="65" t="s">
        <v>51</v>
      </c>
      <c r="D13" s="50" t="s">
        <v>52</v>
      </c>
      <c r="E13" s="51" t="s">
        <v>53</v>
      </c>
      <c r="F13" s="51">
        <v>27</v>
      </c>
      <c r="G13" s="52">
        <f>F13*3.412</f>
        <v>92.123999999999995</v>
      </c>
      <c r="H13" s="87"/>
      <c r="I13" s="49"/>
    </row>
    <row r="14" spans="1:9" ht="15">
      <c r="A14" s="84"/>
      <c r="B14" s="60">
        <v>1</v>
      </c>
      <c r="C14" s="65" t="s">
        <v>51</v>
      </c>
      <c r="D14" s="50" t="s">
        <v>52</v>
      </c>
      <c r="E14" s="51" t="s">
        <v>53</v>
      </c>
      <c r="F14" s="51">
        <v>27</v>
      </c>
      <c r="G14" s="52">
        <f>F14*3.412</f>
        <v>92.123999999999995</v>
      </c>
      <c r="H14" s="87"/>
      <c r="I14" s="49"/>
    </row>
    <row r="15" spans="1:9" ht="15">
      <c r="A15" s="84"/>
      <c r="B15" s="50">
        <v>1</v>
      </c>
      <c r="C15" s="65"/>
      <c r="D15" s="50"/>
      <c r="E15" s="51"/>
      <c r="F15" s="51"/>
      <c r="G15" s="52"/>
      <c r="H15" s="87"/>
      <c r="I15" s="49"/>
    </row>
    <row r="16" spans="1:9" ht="15">
      <c r="A16" s="84"/>
      <c r="B16" s="89">
        <v>8</v>
      </c>
      <c r="C16" s="64"/>
      <c r="D16" s="50"/>
      <c r="E16" s="51"/>
      <c r="F16" s="51"/>
      <c r="G16" s="52"/>
      <c r="H16" s="87"/>
      <c r="I16" s="49"/>
    </row>
    <row r="17" spans="1:9" ht="15">
      <c r="A17" s="84"/>
      <c r="B17" s="84"/>
      <c r="C17" s="65" t="s">
        <v>51</v>
      </c>
      <c r="D17" s="50" t="s">
        <v>52</v>
      </c>
      <c r="E17" s="51" t="s">
        <v>53</v>
      </c>
      <c r="F17" s="51">
        <v>27</v>
      </c>
      <c r="G17" s="52">
        <f>F17*3.412</f>
        <v>92.123999999999995</v>
      </c>
      <c r="H17" s="87"/>
      <c r="I17" s="49"/>
    </row>
    <row r="18" spans="1:9" ht="15">
      <c r="A18" s="84"/>
      <c r="B18" s="84"/>
      <c r="C18" s="65" t="s">
        <v>51</v>
      </c>
      <c r="D18" s="50" t="s">
        <v>52</v>
      </c>
      <c r="E18" s="51" t="s">
        <v>53</v>
      </c>
      <c r="F18" s="51">
        <v>27</v>
      </c>
      <c r="G18" s="52">
        <f>F18*3.412</f>
        <v>92.123999999999995</v>
      </c>
      <c r="H18" s="87"/>
      <c r="I18" s="49"/>
    </row>
    <row r="19" spans="1:9" ht="15">
      <c r="A19" s="84"/>
      <c r="B19" s="84"/>
      <c r="C19" s="65" t="s">
        <v>51</v>
      </c>
      <c r="D19" s="50" t="s">
        <v>52</v>
      </c>
      <c r="E19" s="51" t="s">
        <v>53</v>
      </c>
      <c r="F19" s="51">
        <v>27</v>
      </c>
      <c r="G19" s="52">
        <f>F19*3.412</f>
        <v>92.123999999999995</v>
      </c>
      <c r="H19" s="87"/>
      <c r="I19" s="49"/>
    </row>
    <row r="20" spans="1:9" ht="15">
      <c r="A20" s="84"/>
      <c r="B20" s="84"/>
      <c r="C20" s="65" t="s">
        <v>51</v>
      </c>
      <c r="D20" s="50" t="s">
        <v>52</v>
      </c>
      <c r="E20" s="51" t="s">
        <v>53</v>
      </c>
      <c r="F20" s="51">
        <v>27</v>
      </c>
      <c r="G20" s="52">
        <f>F20*3.412</f>
        <v>92.123999999999995</v>
      </c>
      <c r="H20" s="87"/>
      <c r="I20" s="49"/>
    </row>
    <row r="21" spans="1:9" ht="15">
      <c r="A21" s="84"/>
      <c r="B21" s="84"/>
      <c r="C21" s="65" t="s">
        <v>51</v>
      </c>
      <c r="D21" s="50" t="s">
        <v>52</v>
      </c>
      <c r="E21" s="51" t="s">
        <v>53</v>
      </c>
      <c r="F21" s="51">
        <v>27</v>
      </c>
      <c r="G21" s="52">
        <f>F21*3.412</f>
        <v>92.123999999999995</v>
      </c>
      <c r="H21" s="87"/>
      <c r="I21" s="49"/>
    </row>
    <row r="22" spans="1:9" ht="15">
      <c r="A22" s="84"/>
      <c r="B22" s="84"/>
      <c r="C22" s="65" t="s">
        <v>51</v>
      </c>
      <c r="D22" s="50" t="s">
        <v>52</v>
      </c>
      <c r="E22" s="51" t="s">
        <v>53</v>
      </c>
      <c r="F22" s="51">
        <v>27</v>
      </c>
      <c r="G22" s="52">
        <f>F22*3.412</f>
        <v>92.123999999999995</v>
      </c>
      <c r="H22" s="87"/>
      <c r="I22" s="49"/>
    </row>
    <row r="23" spans="1:9" ht="15">
      <c r="A23" s="84"/>
      <c r="B23" s="84"/>
      <c r="C23" s="65" t="s">
        <v>51</v>
      </c>
      <c r="D23" s="50" t="s">
        <v>52</v>
      </c>
      <c r="E23" s="51" t="s">
        <v>53</v>
      </c>
      <c r="F23" s="51">
        <v>27</v>
      </c>
      <c r="G23" s="52">
        <f>F23*3.412</f>
        <v>92.123999999999995</v>
      </c>
      <c r="H23" s="87"/>
      <c r="I23" s="49"/>
    </row>
    <row r="24" spans="1:9" ht="15">
      <c r="A24" s="84"/>
      <c r="B24" s="84"/>
      <c r="C24" s="65" t="s">
        <v>51</v>
      </c>
      <c r="D24" s="50" t="s">
        <v>52</v>
      </c>
      <c r="E24" s="51" t="s">
        <v>53</v>
      </c>
      <c r="F24" s="51">
        <v>27</v>
      </c>
      <c r="G24" s="52">
        <f>F24*3.412</f>
        <v>92.123999999999995</v>
      </c>
      <c r="H24" s="87"/>
      <c r="I24" s="49"/>
    </row>
    <row r="25" spans="1:9" ht="15">
      <c r="A25" s="84"/>
      <c r="B25" s="84"/>
      <c r="C25" s="65"/>
      <c r="D25" s="50"/>
      <c r="E25" s="51"/>
      <c r="F25" s="51"/>
      <c r="G25" s="52"/>
      <c r="H25" s="87"/>
      <c r="I25" s="49"/>
    </row>
    <row r="26" spans="1:9" ht="15">
      <c r="A26" s="84"/>
      <c r="B26" s="84"/>
      <c r="C26" s="65"/>
      <c r="D26" s="50"/>
      <c r="E26" s="51"/>
      <c r="F26" s="51"/>
      <c r="G26" s="52"/>
      <c r="H26" s="87"/>
      <c r="I26" s="49"/>
    </row>
    <row r="27" spans="1:9" ht="15">
      <c r="A27" s="84"/>
      <c r="B27" s="90"/>
      <c r="C27" s="66"/>
      <c r="D27" s="50"/>
      <c r="E27" s="51"/>
      <c r="F27" s="51"/>
      <c r="G27" s="52"/>
      <c r="H27" s="87"/>
      <c r="I27" s="49"/>
    </row>
    <row r="28" spans="1:9" ht="15">
      <c r="A28" s="84"/>
      <c r="B28" s="50"/>
      <c r="C28" s="61" t="s">
        <v>19</v>
      </c>
      <c r="D28" s="51"/>
      <c r="E28" s="51"/>
      <c r="F28" s="51"/>
      <c r="G28" s="52"/>
      <c r="H28" s="87"/>
      <c r="I28" s="49"/>
    </row>
    <row r="29" spans="1:9" ht="15">
      <c r="A29" s="84"/>
      <c r="B29" s="50">
        <v>1</v>
      </c>
      <c r="C29" s="51" t="s">
        <v>46</v>
      </c>
      <c r="D29" s="48"/>
      <c r="E29" s="51" t="s">
        <v>47</v>
      </c>
      <c r="F29" s="51"/>
      <c r="G29" s="52"/>
      <c r="H29" s="87"/>
      <c r="I29" s="49"/>
    </row>
    <row r="30" spans="1:9" ht="15">
      <c r="A30" s="84"/>
      <c r="B30" s="50"/>
      <c r="C30" s="56" t="s">
        <v>46</v>
      </c>
      <c r="D30" s="51"/>
      <c r="E30" s="63" t="s">
        <v>47</v>
      </c>
      <c r="F30" s="51"/>
      <c r="G30" s="52"/>
      <c r="H30" s="87"/>
      <c r="I30" s="49"/>
    </row>
    <row r="31" spans="1:9" ht="15">
      <c r="A31" s="84"/>
      <c r="B31" s="50"/>
      <c r="C31" s="56" t="s">
        <v>46</v>
      </c>
      <c r="D31" s="51"/>
      <c r="E31" s="51" t="s">
        <v>47</v>
      </c>
      <c r="F31" s="51"/>
      <c r="G31" s="52"/>
      <c r="H31" s="87"/>
      <c r="I31" s="49"/>
    </row>
    <row r="32" spans="1:9" ht="15">
      <c r="A32" s="84"/>
      <c r="B32" s="50"/>
      <c r="C32" s="56" t="s">
        <v>46</v>
      </c>
      <c r="D32" s="51"/>
      <c r="E32" s="63" t="s">
        <v>47</v>
      </c>
      <c r="F32" s="51"/>
      <c r="G32" s="52"/>
      <c r="H32" s="87"/>
      <c r="I32" s="49"/>
    </row>
    <row r="33" spans="1:9" ht="15">
      <c r="A33" s="84"/>
      <c r="B33" s="50"/>
      <c r="C33" s="56"/>
      <c r="D33" s="51"/>
      <c r="E33" s="51"/>
      <c r="F33" s="51"/>
      <c r="G33" s="52"/>
      <c r="H33" s="87"/>
      <c r="I33" s="49"/>
    </row>
    <row r="34" spans="1:9" ht="15">
      <c r="A34" s="84"/>
      <c r="B34" s="50"/>
      <c r="C34" s="74" t="s">
        <v>20</v>
      </c>
      <c r="D34" s="3"/>
      <c r="E34" s="72" t="s">
        <v>21</v>
      </c>
      <c r="F34" s="3">
        <v>4400</v>
      </c>
      <c r="G34" s="4"/>
      <c r="H34" s="87"/>
      <c r="I34" s="49"/>
    </row>
    <row r="35" spans="1:9" ht="15">
      <c r="A35" s="84"/>
      <c r="B35" s="50"/>
      <c r="C35" s="56"/>
      <c r="D35" s="51"/>
      <c r="E35" s="51"/>
      <c r="F35" s="51"/>
      <c r="G35" s="52"/>
      <c r="H35" s="87"/>
      <c r="I35" s="49"/>
    </row>
    <row r="36" spans="1:9" ht="15">
      <c r="A36" s="84"/>
      <c r="B36" s="50"/>
      <c r="C36" s="51"/>
      <c r="D36" s="51"/>
      <c r="E36" s="51"/>
      <c r="F36" s="51"/>
      <c r="G36" s="52"/>
      <c r="H36" s="87"/>
      <c r="I36" s="49"/>
    </row>
    <row r="37" spans="1:9" ht="15">
      <c r="A37" s="84"/>
      <c r="B37" s="50"/>
      <c r="C37" s="51"/>
      <c r="D37" s="51"/>
      <c r="E37" s="51"/>
      <c r="F37" s="51"/>
      <c r="G37" s="52"/>
      <c r="H37" s="87"/>
      <c r="I37" s="49"/>
    </row>
    <row r="38" spans="1:9" ht="15">
      <c r="A38" s="84"/>
      <c r="B38" s="50"/>
      <c r="C38" s="1" t="s">
        <v>55</v>
      </c>
      <c r="D38" s="1" t="s">
        <v>55</v>
      </c>
      <c r="E38" s="69" t="s">
        <v>56</v>
      </c>
      <c r="F38" s="30">
        <v>5000</v>
      </c>
      <c r="G38" s="52"/>
      <c r="H38" s="87"/>
      <c r="I38" s="49"/>
    </row>
    <row r="39" spans="1:9" ht="15">
      <c r="A39" s="84"/>
      <c r="B39" s="50"/>
      <c r="C39" s="1" t="s">
        <v>55</v>
      </c>
      <c r="D39" s="1" t="s">
        <v>55</v>
      </c>
      <c r="E39" s="69" t="s">
        <v>56</v>
      </c>
      <c r="F39" s="62"/>
      <c r="G39" s="52"/>
      <c r="H39" s="87"/>
      <c r="I39" s="49"/>
    </row>
    <row r="40" spans="1:9" ht="15">
      <c r="A40" s="84"/>
      <c r="B40" s="50"/>
      <c r="C40" s="51"/>
      <c r="D40" s="51"/>
      <c r="E40" s="51"/>
      <c r="F40" s="51"/>
      <c r="G40" s="52"/>
      <c r="H40" s="87"/>
      <c r="I40" s="49"/>
    </row>
    <row r="41" spans="1:9" ht="15">
      <c r="A41" s="84"/>
      <c r="B41" s="50"/>
      <c r="C41" s="51"/>
      <c r="D41" s="51"/>
      <c r="E41" s="51"/>
      <c r="F41" s="51"/>
      <c r="G41" s="52"/>
      <c r="H41" s="87"/>
      <c r="I41" s="49"/>
    </row>
    <row r="42" spans="1:9" ht="15">
      <c r="A42" s="85"/>
      <c r="B42" s="67"/>
      <c r="C42" s="53"/>
      <c r="D42" s="53"/>
      <c r="E42" s="53"/>
      <c r="F42" s="53"/>
      <c r="G42" s="54"/>
      <c r="H42" s="88"/>
      <c r="I42" s="49"/>
    </row>
    <row r="43" spans="1:9" ht="15">
      <c r="A43" s="12" t="s">
        <v>25</v>
      </c>
      <c r="B43" s="13">
        <f>SUM(B2:B42)</f>
        <v>23</v>
      </c>
      <c r="C43" s="13"/>
      <c r="D43" s="13"/>
      <c r="E43" s="13"/>
      <c r="F43" s="13">
        <f>SUM(F2:F37)</f>
        <v>4805</v>
      </c>
      <c r="G43" s="13">
        <f>SUM(G2:G42)</f>
        <v>1381.8600000000001</v>
      </c>
      <c r="H43" s="40"/>
    </row>
    <row r="44" spans="1:9" ht="15">
      <c r="E44" s="15" t="s">
        <v>26</v>
      </c>
      <c r="F44" s="15">
        <f>F38+F39</f>
        <v>5000</v>
      </c>
    </row>
    <row r="45" spans="1:9" ht="15">
      <c r="F45" t="s">
        <v>27</v>
      </c>
      <c r="G45" t="s">
        <v>28</v>
      </c>
    </row>
    <row r="46" spans="1:9" ht="15">
      <c r="C46" s="74" t="s">
        <v>20</v>
      </c>
      <c r="D46" s="3"/>
      <c r="E46" s="72" t="s">
        <v>21</v>
      </c>
      <c r="F46" s="3">
        <v>4400</v>
      </c>
      <c r="G46" s="4">
        <v>34000</v>
      </c>
    </row>
    <row r="47" spans="1:9" ht="15">
      <c r="C47" s="5"/>
      <c r="D47" s="6"/>
      <c r="E47" s="6"/>
      <c r="F47" s="6"/>
      <c r="G47" s="7"/>
    </row>
    <row r="48" spans="1:9" ht="15">
      <c r="C48" t="s">
        <v>57</v>
      </c>
    </row>
    <row r="49" spans="1:7" ht="15">
      <c r="E49" s="16" t="s">
        <v>25</v>
      </c>
      <c r="F49" s="16">
        <f>SUM(F46:F47)</f>
        <v>4400</v>
      </c>
      <c r="G49" s="16">
        <f>SUM(G46:G47)</f>
        <v>34000</v>
      </c>
    </row>
    <row r="50" spans="1:7" ht="121.5">
      <c r="C50" s="23" t="s">
        <v>30</v>
      </c>
      <c r="D50" s="20">
        <v>178</v>
      </c>
      <c r="E50" s="21"/>
      <c r="F50" s="21"/>
      <c r="G50" s="21"/>
    </row>
    <row r="51" spans="1:7" ht="152.25">
      <c r="C51" s="22" t="s">
        <v>31</v>
      </c>
      <c r="D51" s="24">
        <v>360</v>
      </c>
      <c r="E51" s="25" t="s">
        <v>32</v>
      </c>
      <c r="F51" s="21"/>
      <c r="G51" s="21"/>
    </row>
    <row r="52" spans="1:7" ht="15">
      <c r="E52" s="21"/>
      <c r="F52" s="21"/>
      <c r="G52" s="21"/>
    </row>
    <row r="53" spans="1:7" ht="15">
      <c r="A53" t="s">
        <v>33</v>
      </c>
      <c r="B53" t="s">
        <v>34</v>
      </c>
    </row>
    <row r="54" spans="1:7" ht="15">
      <c r="B54" t="s">
        <v>35</v>
      </c>
    </row>
    <row r="55" spans="1:7" ht="15">
      <c r="B55" t="s">
        <v>36</v>
      </c>
    </row>
    <row r="56" spans="1:7" ht="15">
      <c r="B56" s="14" t="s">
        <v>37</v>
      </c>
      <c r="C56" s="14"/>
      <c r="D56" s="14"/>
      <c r="E56" s="14"/>
      <c r="F56" s="14"/>
      <c r="G56" s="14"/>
    </row>
    <row r="57" spans="1:7" ht="15">
      <c r="B57" t="s">
        <v>38</v>
      </c>
    </row>
    <row r="58" spans="1:7" ht="15">
      <c r="B58" t="s">
        <v>39</v>
      </c>
    </row>
    <row r="59" spans="1:7" ht="15">
      <c r="B59" s="20" t="s">
        <v>40</v>
      </c>
      <c r="C59" s="20"/>
      <c r="D59" s="20"/>
      <c r="E59" s="20"/>
      <c r="F59" s="20"/>
      <c r="G59" s="20"/>
    </row>
    <row r="60" spans="1:7" ht="15">
      <c r="B60" s="20" t="s">
        <v>41</v>
      </c>
      <c r="C60" s="20"/>
      <c r="D60" s="20"/>
      <c r="E60" s="20"/>
      <c r="F60" s="20"/>
      <c r="G60" s="20"/>
    </row>
    <row r="61" spans="1:7" ht="15">
      <c r="B61" s="17" t="s">
        <v>42</v>
      </c>
      <c r="C61" s="17"/>
      <c r="D61" s="17"/>
      <c r="E61" s="17"/>
      <c r="F61" s="17"/>
      <c r="G61" s="17"/>
    </row>
    <row r="62" spans="1:7" ht="15">
      <c r="B62" t="s">
        <v>43</v>
      </c>
    </row>
    <row r="63" spans="1:7" ht="15">
      <c r="B63" t="s">
        <v>44</v>
      </c>
    </row>
    <row r="64" spans="1:7" ht="18.75">
      <c r="B64" s="18" t="s">
        <v>45</v>
      </c>
      <c r="C64" s="18"/>
      <c r="D64" s="18"/>
      <c r="E64" s="18"/>
      <c r="F64" s="18"/>
      <c r="G64" s="18"/>
    </row>
    <row r="65" ht="15"/>
    <row r="66" ht="15"/>
    <row r="67" ht="15"/>
    <row r="68" ht="15"/>
  </sheetData>
  <mergeCells count="3">
    <mergeCell ref="A2:A42"/>
    <mergeCell ref="H2:H42"/>
    <mergeCell ref="B16:B27"/>
  </mergeCells>
  <hyperlinks>
    <hyperlink ref="E38" r:id="rId1" xr:uid="{E432E6BA-62C5-4D5A-BDFC-DAAEAAA9B0E9}"/>
    <hyperlink ref="E46" r:id="rId2" xr:uid="{D44DEF02-7B3D-4465-AF7F-67948A3EB63F}"/>
    <hyperlink ref="E39" r:id="rId3" xr:uid="{6BADE841-3BEB-4816-B123-DC6DEA18D708}"/>
    <hyperlink ref="E34" r:id="rId4" xr:uid="{9012DD65-AFD4-4824-85DF-4B0344DD0EA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F43E3F346D6249AFB764863A06F0AC" ma:contentTypeVersion="4" ma:contentTypeDescription="Create a new document." ma:contentTypeScope="" ma:versionID="12ee157a2f5423143b593eeb64f6a3e8">
  <xsd:schema xmlns:xsd="http://www.w3.org/2001/XMLSchema" xmlns:xs="http://www.w3.org/2001/XMLSchema" xmlns:p="http://schemas.microsoft.com/office/2006/metadata/properties" xmlns:ns2="3bdb42b1-029b-40fb-b8eb-22c4f1cad2f4" targetNamespace="http://schemas.microsoft.com/office/2006/metadata/properties" ma:root="true" ma:fieldsID="c98d26bb040814c3504c1bad834817e2" ns2:_="">
    <xsd:import namespace="3bdb42b1-029b-40fb-b8eb-22c4f1cad2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db42b1-029b-40fb-b8eb-22c4f1cad2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9EEFC9-FB1F-4AAF-A440-6B99376AA6BC}"/>
</file>

<file path=customXml/itemProps2.xml><?xml version="1.0" encoding="utf-8"?>
<ds:datastoreItem xmlns:ds="http://schemas.openxmlformats.org/officeDocument/2006/customXml" ds:itemID="{BC8A5362-66F9-4F63-BBBA-C2F12C0BD76D}"/>
</file>

<file path=customXml/itemProps3.xml><?xml version="1.0" encoding="utf-8"?>
<ds:datastoreItem xmlns:ds="http://schemas.openxmlformats.org/officeDocument/2006/customXml" ds:itemID="{3AD635D5-D9B2-46F3-AD38-F240015BBC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cemil</dc:creator>
  <cp:keywords/>
  <dc:description/>
  <cp:lastModifiedBy/>
  <cp:revision/>
  <dcterms:created xsi:type="dcterms:W3CDTF">2020-03-30T08:46:30Z</dcterms:created>
  <dcterms:modified xsi:type="dcterms:W3CDTF">2024-05-28T04:52:11Z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2024-04-09T05:59:46Z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1f9f37f8-e23b-4a59-9cdc-2252db37a1ed</vt:lpwstr>
  </property>
  <property fmtid="{D5CDD505-2E9C-101B-9397-08002B2CF9AE}" pid="8" name="MSIP_Label_5b58b62f-6f94-46bd-8089-18e64b0a9abb_ContentBits">
    <vt:lpwstr>0</vt:lpwstr>
  </property>
  <property fmtid="{D5CDD505-2E9C-101B-9397-08002B2CF9AE}" pid="9" name="ContentTypeId">
    <vt:lpwstr>0x010100C3F43E3F346D6249AFB764863A06F0AC</vt:lpwstr>
  </property>
</Properties>
</file>