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E4126E59-6EB3-4E98-A34B-0910C61C3B38}" xr6:coauthVersionLast="46" xr6:coauthVersionMax="46" xr10:uidLastSave="{00000000-0000-0000-0000-000000000000}"/>
  <bookViews>
    <workbookView xWindow="-38070" yWindow="35145" windowWidth="19110" windowHeight="11205" tabRatio="857" activeTab="3" xr2:uid="{00000000-000D-0000-FFFF-FFFF00000000}"/>
  </bookViews>
  <sheets>
    <sheet name="Compound" sheetId="4" r:id="rId1"/>
    <sheet name="Parameter" sheetId="6" r:id="rId2"/>
    <sheet name="Reaction" sheetId="3" r:id="rId3"/>
    <sheet name="Output" sheetId="8" r:id="rId4"/>
    <sheet name="Expression" sheetId="41" r:id="rId5"/>
    <sheet name="Experiments" sheetId="10" r:id="rId6"/>
    <sheet name="E0" sheetId="20" r:id="rId7"/>
    <sheet name="E0I" sheetId="24" r:id="rId8"/>
    <sheet name="E1" sheetId="39" r:id="rId9"/>
    <sheet name="E1I" sheetId="4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8" i="8" l="1"/>
  <c r="H7" i="8"/>
  <c r="H6" i="8"/>
  <c r="H5" i="8"/>
  <c r="H4" i="8"/>
  <c r="D4" i="8"/>
  <c r="D5" i="8"/>
  <c r="D6" i="8"/>
  <c r="D7" i="8"/>
  <c r="D8" i="8"/>
  <c r="AE4" i="10" l="1"/>
  <c r="AE3" i="10"/>
  <c r="D9" i="8"/>
  <c r="H9" i="8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3" i="4" l="1"/>
  <c r="D3" i="8"/>
  <c r="G12" i="4" l="1"/>
  <c r="H3" i="8" l="1"/>
  <c r="G4" i="4"/>
  <c r="G5" i="4"/>
  <c r="G6" i="4"/>
  <c r="G7" i="4"/>
  <c r="G8" i="4"/>
  <c r="G9" i="4"/>
  <c r="G10" i="4"/>
  <c r="G11" i="4"/>
  <c r="G3" i="4"/>
</calcChain>
</file>

<file path=xl/sharedStrings.xml><?xml version="1.0" encoding="utf-8"?>
<sst xmlns="http://schemas.openxmlformats.org/spreadsheetml/2006/main" count="2416" uniqueCount="1209">
  <si>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</si>
  <si>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</si>
  <si>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</si>
  <si>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</si>
  <si>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</si>
  <si>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</si>
  <si>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</si>
  <si>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</si>
  <si>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</si>
  <si>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</si>
  <si>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</si>
  <si>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</si>
  <si>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</si>
  <si>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</si>
  <si>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</si>
  <si>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</si>
  <si>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</si>
  <si>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</si>
  <si>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</si>
  <si>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</si>
  <si>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</si>
  <si>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</si>
  <si>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</si>
  <si>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</si>
  <si>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</si>
  <si>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</si>
  <si>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</si>
  <si>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</si>
  <si>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</si>
  <si>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</si>
  <si>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</si>
  <si>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</si>
  <si>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</si>
  <si>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</si>
  <si>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</si>
  <si>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</si>
  <si>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</si>
  <si>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</si>
  <si>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</si>
  <si>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</si>
  <si>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</si>
  <si>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</si>
  <si>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</si>
  <si>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</si>
  <si>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</si>
  <si>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</si>
  <si>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</t>
  </si>
  <si>
    <t>&gt;Y0</t>
  </si>
  <si>
    <t>SD_Y0</t>
  </si>
  <si>
    <t>!Sim_Time</t>
  </si>
  <si>
    <t>E0T0</t>
  </si>
  <si>
    <t>E0T1</t>
  </si>
  <si>
    <t>E0T2</t>
  </si>
  <si>
    <t>E0T3</t>
  </si>
  <si>
    <t>E0T4</t>
  </si>
  <si>
    <t>!Value:log10</t>
  </si>
  <si>
    <t>!Value:log2</t>
  </si>
  <si>
    <t>Experiment 1</t>
  </si>
  <si>
    <t>K1</t>
  </si>
  <si>
    <t>K2</t>
  </si>
  <si>
    <t>K3</t>
  </si>
  <si>
    <t>K4</t>
  </si>
  <si>
    <t>K5</t>
  </si>
  <si>
    <t>K6</t>
  </si>
  <si>
    <t>K7</t>
  </si>
  <si>
    <t>!Assignement</t>
  </si>
  <si>
    <t>!Interpolation</t>
  </si>
  <si>
    <t>E1</t>
  </si>
  <si>
    <t>Experiment 2</t>
  </si>
  <si>
    <t>EGFR</t>
  </si>
  <si>
    <t>S6</t>
  </si>
  <si>
    <t>S5</t>
  </si>
  <si>
    <t>S7</t>
  </si>
  <si>
    <t>S8</t>
  </si>
  <si>
    <t>Cell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</si>
  <si>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</si>
  <si>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</si>
  <si>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</si>
  <si>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</si>
  <si>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</si>
  <si>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</si>
  <si>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</si>
  <si>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</si>
  <si>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</si>
  <si>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</si>
  <si>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</si>
  <si>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</si>
  <si>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</si>
  <si>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</si>
  <si>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K8</t>
  </si>
  <si>
    <t>K9</t>
  </si>
  <si>
    <t>K10</t>
  </si>
  <si>
    <t>K11</t>
  </si>
  <si>
    <t>K12</t>
  </si>
  <si>
    <t>K13</t>
  </si>
  <si>
    <t>&gt;S5</t>
  </si>
  <si>
    <t>EGF</t>
  </si>
  <si>
    <t>S9</t>
  </si>
  <si>
    <t>S10</t>
  </si>
  <si>
    <t>&gt;S10</t>
  </si>
  <si>
    <t>false</t>
  </si>
  <si>
    <t>S11</t>
  </si>
  <si>
    <t>true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</si>
  <si>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</si>
  <si>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</si>
  <si>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</si>
  <si>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</si>
  <si>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</si>
  <si>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</si>
  <si>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</si>
  <si>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</si>
  <si>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</si>
  <si>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</si>
  <si>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</si>
  <si>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</si>
  <si>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</si>
  <si>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</si>
  <si>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</si>
  <si>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</si>
  <si>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</si>
  <si>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</si>
  <si>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</si>
  <si>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</si>
  <si>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</si>
  <si>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</si>
  <si>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</si>
  <si>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</si>
  <si>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</si>
  <si>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</si>
  <si>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</si>
  <si>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</si>
  <si>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</si>
  <si>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</si>
  <si>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</si>
  <si>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</si>
  <si>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</si>
  <si>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</si>
  <si>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</si>
  <si>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</si>
  <si>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</si>
  <si>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</si>
  <si>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</si>
  <si>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</si>
  <si>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</si>
  <si>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</si>
  <si>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</si>
  <si>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</si>
  <si>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</si>
  <si>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</si>
  <si>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</si>
  <si>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</si>
  <si>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</si>
  <si>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</si>
  <si>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</si>
  <si>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</si>
  <si>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</si>
  <si>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</si>
  <si>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</si>
  <si>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</si>
  <si>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</si>
  <si>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</si>
  <si>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</si>
  <si>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</si>
  <si>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</si>
  <si>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</si>
  <si>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</si>
  <si>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</si>
  <si>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</si>
  <si>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</si>
  <si>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</si>
  <si>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</si>
  <si>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</si>
  <si>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</si>
  <si>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</si>
  <si>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</si>
  <si>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</si>
  <si>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</si>
  <si>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</si>
  <si>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</si>
  <si>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</si>
  <si>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</si>
  <si>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</si>
  <si>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</si>
  <si>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</si>
  <si>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</si>
  <si>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</si>
  <si>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</si>
  <si>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</si>
  <si>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</si>
  <si>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</si>
  <si>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</si>
  <si>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</si>
  <si>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</si>
  <si>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PKC_Ca</t>
  </si>
  <si>
    <t>millimole/litre</t>
  </si>
  <si>
    <t>PKC_DAG_AA_p</t>
  </si>
  <si>
    <t>PKC_Ca_AA_p</t>
  </si>
  <si>
    <t>PKC_Ca_memb_p</t>
  </si>
  <si>
    <t>PKC_DAG_memb_p</t>
  </si>
  <si>
    <t>PKC_basal_p</t>
  </si>
  <si>
    <t>PKC_AA_p</t>
  </si>
  <si>
    <t>PKC_Ca_DAG</t>
  </si>
  <si>
    <t>PKC_DAG</t>
  </si>
  <si>
    <t>PKC_DAG_AA</t>
  </si>
  <si>
    <t>PKC_cytosolic</t>
  </si>
  <si>
    <t>PKC_active</t>
  </si>
  <si>
    <t>PLA2_cytosolic</t>
  </si>
  <si>
    <t>PLA2_Ca_p</t>
  </si>
  <si>
    <t>PIP2_PLA2_p</t>
  </si>
  <si>
    <t>PIP2_Ca_PLA2_p</t>
  </si>
  <si>
    <t>DAG_Ca_PLA2_p</t>
  </si>
  <si>
    <t>APC</t>
  </si>
  <si>
    <t>PLA2_p_Ca</t>
  </si>
  <si>
    <t>PLA2_p</t>
  </si>
  <si>
    <t>Arachidonic_Acid</t>
  </si>
  <si>
    <t>PLC</t>
  </si>
  <si>
    <t>Inositol</t>
  </si>
  <si>
    <t>PLC_Ca</t>
  </si>
  <si>
    <t>PLC_Ca_Gq</t>
  </si>
  <si>
    <t>PLC_Gq</t>
  </si>
  <si>
    <t>PC</t>
  </si>
  <si>
    <t>DAG</t>
  </si>
  <si>
    <t>IP3</t>
  </si>
  <si>
    <t>PIP2</t>
  </si>
  <si>
    <t>MAPK_p_p</t>
  </si>
  <si>
    <t>craf_1</t>
  </si>
  <si>
    <t>craf_1_p</t>
  </si>
  <si>
    <t>MAPKK</t>
  </si>
  <si>
    <t>MAPK</t>
  </si>
  <si>
    <t>craf_1_p_p</t>
  </si>
  <si>
    <t>MAPK_p</t>
  </si>
  <si>
    <t>MAPKK_p_p</t>
  </si>
  <si>
    <t>MAPKK_p</t>
  </si>
  <si>
    <t>Raf_p_GTP_Ras</t>
  </si>
  <si>
    <t>craf_1_p_ser259</t>
  </si>
  <si>
    <t>inact_GEF</t>
  </si>
  <si>
    <t>GEF_p</t>
  </si>
  <si>
    <t>GTP_Ras</t>
  </si>
  <si>
    <t>GDP_Ras</t>
  </si>
  <si>
    <t>GAP_p</t>
  </si>
  <si>
    <t>GAP</t>
  </si>
  <si>
    <t>inact_GEF_p</t>
  </si>
  <si>
    <t>CaM_GEF</t>
  </si>
  <si>
    <t>SHC</t>
  </si>
  <si>
    <t>SHC_p</t>
  </si>
  <si>
    <t>Grb2</t>
  </si>
  <si>
    <t>Sos_p</t>
  </si>
  <si>
    <t>Sos</t>
  </si>
  <si>
    <t>SHC_p_Grb2_clx</t>
  </si>
  <si>
    <t>PLC_g</t>
  </si>
  <si>
    <t>PLC_g_p</t>
  </si>
  <si>
    <t>PLCg_basal</t>
  </si>
  <si>
    <t>MKP_1</t>
  </si>
  <si>
    <t>PPhosphatase2A</t>
  </si>
  <si>
    <t>Ca</t>
  </si>
  <si>
    <t>PKC_act_raf_cplx</t>
  </si>
  <si>
    <t>PKC_inact_GAP_cplx</t>
  </si>
  <si>
    <t>PKC_act_GEF_cplx</t>
  </si>
  <si>
    <t>kenz_cplx</t>
  </si>
  <si>
    <t>kenz_cplx_1</t>
  </si>
  <si>
    <t>kenz_cplx_2</t>
  </si>
  <si>
    <t>kenz_cplx_3</t>
  </si>
  <si>
    <t>kenz_cplx_4</t>
  </si>
  <si>
    <t>PLC_Ca_cplx</t>
  </si>
  <si>
    <t>PLCb_Ca_Gq_cplx</t>
  </si>
  <si>
    <t>MAPK_p_p_cplx</t>
  </si>
  <si>
    <t>MAPK_p_p_feedback_cplx</t>
  </si>
  <si>
    <t>phosph_Sos_cplx</t>
  </si>
  <si>
    <t>MAPKKtyr_cplx</t>
  </si>
  <si>
    <t>MAPKKthr_cplx</t>
  </si>
  <si>
    <t>basal_GEF_activity_cplx</t>
  </si>
  <si>
    <t>GEF_p_act_Ras_cplx</t>
  </si>
  <si>
    <t>GAP_inact_Ras_cplx</t>
  </si>
  <si>
    <t>CaM_GEF_act_Ras_cplx</t>
  </si>
  <si>
    <t>SHC_phospho_cplx</t>
  </si>
  <si>
    <t>PLC_g_phospho_cplx</t>
  </si>
  <si>
    <t>MKP1_tyr_deph_cplx</t>
  </si>
  <si>
    <t>MKP1_thr_deph_cplx</t>
  </si>
  <si>
    <t>craf_dephospho_cplx</t>
  </si>
  <si>
    <t>MAPKK_dephospho_cplx</t>
  </si>
  <si>
    <t>MAPKK_dephospho_ser_cplx</t>
  </si>
  <si>
    <t>craf_p_p_dephospho_cplx</t>
  </si>
  <si>
    <t>deph_raf_ser259_cplx</t>
  </si>
  <si>
    <t>Document='Findsim' TableName='Compound' TableType='Compound' TableTitle='Findsim Compound' SBtabVersion='1.0'</t>
  </si>
  <si>
    <t>Document='Findsim' TableName='Reaction' TableType='Reaction' TableTitle='Findsim Reaction Fluxes' SBtabVersion='1.0'</t>
  </si>
  <si>
    <t>PKC_DAG_AA_p+PKC_Ca_memb_p+PKC_Ca_AA_p+PKC_DAG_memb_p+PKC_basal_p+PKC_AA_p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</si>
  <si>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</si>
  <si>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</si>
  <si>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</si>
  <si>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</si>
  <si>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</si>
  <si>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</si>
  <si>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</si>
  <si>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</si>
  <si>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</si>
  <si>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</si>
  <si>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</si>
  <si>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</si>
  <si>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</si>
  <si>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</si>
  <si>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</si>
  <si>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</si>
  <si>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</si>
  <si>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</si>
  <si>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</si>
  <si>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</si>
  <si>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</si>
  <si>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</si>
  <si>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</si>
  <si>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</si>
  <si>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</si>
  <si>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</si>
  <si>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</si>
  <si>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</si>
  <si>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</si>
  <si>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</si>
  <si>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</si>
  <si>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</si>
  <si>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</si>
  <si>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</si>
  <si>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</si>
  <si>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</si>
  <si>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</si>
  <si>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</si>
  <si>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</si>
  <si>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</si>
  <si>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</si>
  <si>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</si>
  <si>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</si>
  <si>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</si>
  <si>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</si>
  <si>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</si>
  <si>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</si>
  <si>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</si>
  <si>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</si>
  <si>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</si>
  <si>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</si>
  <si>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</si>
  <si>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</si>
  <si>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</si>
  <si>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</si>
  <si>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</si>
  <si>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</si>
  <si>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</si>
  <si>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</si>
  <si>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</si>
  <si>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</si>
  <si>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</si>
  <si>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</si>
  <si>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</si>
  <si>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</si>
  <si>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</si>
  <si>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</si>
  <si>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</si>
  <si>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</si>
  <si>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</si>
  <si>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</si>
  <si>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</si>
  <si>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</si>
  <si>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</si>
  <si>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</si>
  <si>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</si>
  <si>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</si>
  <si>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</si>
  <si>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</si>
  <si>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</si>
  <si>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</si>
  <si>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</si>
  <si>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</si>
  <si>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</si>
  <si>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</si>
  <si>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</si>
  <si>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</si>
  <si>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</si>
  <si>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</si>
  <si>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</si>
  <si>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</si>
  <si>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ReactionFlux11</t>
  </si>
  <si>
    <t>ReactionFlux12</t>
  </si>
  <si>
    <t>ReactionFlux13</t>
  </si>
  <si>
    <t>ReactionFlux14</t>
  </si>
  <si>
    <t>ReactionFlux15</t>
  </si>
  <si>
    <t>ReactionFlux16</t>
  </si>
  <si>
    <t>ReactionFlux17</t>
  </si>
  <si>
    <t>ReactionFlux18</t>
  </si>
  <si>
    <t>ReactionFlux19</t>
  </si>
  <si>
    <t>ReactionFlux20</t>
  </si>
  <si>
    <t>ReactionFlux21</t>
  </si>
  <si>
    <t>ReactionFlux22</t>
  </si>
  <si>
    <t>ReactionFlux23</t>
  </si>
  <si>
    <t>ReactionFlux24</t>
  </si>
  <si>
    <t>ReactionFlux25</t>
  </si>
  <si>
    <t>ReactionFlux26</t>
  </si>
  <si>
    <t>ReactionFlux27</t>
  </si>
  <si>
    <t>ReactionFlux28</t>
  </si>
  <si>
    <t>ReactionFlux29</t>
  </si>
  <si>
    <t>ReactionFlux30</t>
  </si>
  <si>
    <t>ReactionFlux31</t>
  </si>
  <si>
    <t>ReactionFlux32</t>
  </si>
  <si>
    <t>ReactionFlux33</t>
  </si>
  <si>
    <t>ReactionFlux34</t>
  </si>
  <si>
    <t>ReactionFlux35</t>
  </si>
  <si>
    <t>ReactionFlux36</t>
  </si>
  <si>
    <t>ReactionFlux37</t>
  </si>
  <si>
    <t>ReactionFlux38</t>
  </si>
  <si>
    <t>ReactionFlux39</t>
  </si>
  <si>
    <t>ReactionFlux40</t>
  </si>
  <si>
    <t>ReactionFlux41</t>
  </si>
  <si>
    <t>ReactionFlux42</t>
  </si>
  <si>
    <t>ReactionFlux43</t>
  </si>
  <si>
    <t>ReactionFlux44</t>
  </si>
  <si>
    <t>ReactionFlux45</t>
  </si>
  <si>
    <t>ReactionFlux46</t>
  </si>
  <si>
    <t>ReactionFlux47</t>
  </si>
  <si>
    <t>ReactionFlux48</t>
  </si>
  <si>
    <t>ReactionFlux49</t>
  </si>
  <si>
    <t>ReactionFlux50</t>
  </si>
  <si>
    <t>ReactionFlux51</t>
  </si>
  <si>
    <t>ReactionFlux52</t>
  </si>
  <si>
    <t>ReactionFlux53</t>
  </si>
  <si>
    <t>ReactionFlux54</t>
  </si>
  <si>
    <t>ReactionFlux55</t>
  </si>
  <si>
    <t>ReactionFlux56</t>
  </si>
  <si>
    <t>ReactionFlux57</t>
  </si>
  <si>
    <t>ReactionFlux58</t>
  </si>
  <si>
    <t>ReactionFlux59</t>
  </si>
  <si>
    <t>ReactionFlux60</t>
  </si>
  <si>
    <t>ReactionFlux61</t>
  </si>
  <si>
    <t>ReactionFlux62</t>
  </si>
  <si>
    <t>ReactionFlux63</t>
  </si>
  <si>
    <t>ReactionFlux64</t>
  </si>
  <si>
    <t>ReactionFlux65</t>
  </si>
  <si>
    <t>ReactionFlux66</t>
  </si>
  <si>
    <t>ReactionFlux67</t>
  </si>
  <si>
    <t>ReactionFlux68</t>
  </si>
  <si>
    <t>ReactionFlux69</t>
  </si>
  <si>
    <t>ReactionFlux70</t>
  </si>
  <si>
    <t>ReactionFlux71</t>
  </si>
  <si>
    <t>ReactionFlux72</t>
  </si>
  <si>
    <t>ReactionFlux73</t>
  </si>
  <si>
    <t>ReactionFlux74</t>
  </si>
  <si>
    <t>ReactionFlux75</t>
  </si>
  <si>
    <t>ReactionFlux76</t>
  </si>
  <si>
    <t>ReactionFlux77</t>
  </si>
  <si>
    <t>ReactionFlux78</t>
  </si>
  <si>
    <t>ReactionFlux79</t>
  </si>
  <si>
    <t>ReactionFlux80</t>
  </si>
  <si>
    <t>ReactionFlux81</t>
  </si>
  <si>
    <t>ReactionFlux82</t>
  </si>
  <si>
    <t>ReactionFlux83</t>
  </si>
  <si>
    <t>ReactionFlux84</t>
  </si>
  <si>
    <t>ReactionFlux85</t>
  </si>
  <si>
    <t>ReactionFlux86</t>
  </si>
  <si>
    <t>ReactionFlux87</t>
  </si>
  <si>
    <t>ReactionFlux88</t>
  </si>
  <si>
    <t>ReactionFlux89</t>
  </si>
  <si>
    <t>ReactionFlux90</t>
  </si>
  <si>
    <t>ReactionFlux91</t>
  </si>
  <si>
    <t>ReactionFlux92</t>
  </si>
  <si>
    <t>ReactionFlux93</t>
  </si>
  <si>
    <t>ReactionFlux94</t>
  </si>
  <si>
    <t>ReactionFlux95</t>
  </si>
  <si>
    <t>ReactionFlux96</t>
  </si>
  <si>
    <t>ReactionFlux97</t>
  </si>
  <si>
    <t>ReactionFlux98</t>
  </si>
  <si>
    <t>ReactionFlux99</t>
  </si>
  <si>
    <t>ReactionFlux100</t>
  </si>
  <si>
    <t>ReactionFlux101</t>
  </si>
  <si>
    <t>Ca + PKC_cytosolic &lt;=&gt; PKC_Ca</t>
  </si>
  <si>
    <t>DAG + PKC_Ca &lt;=&gt; PKC_Ca_DAG</t>
  </si>
  <si>
    <t>PKC_Ca &lt;=&gt; PKC_Ca_memb_p</t>
  </si>
  <si>
    <t>PKC_Ca_DAG &lt;=&gt; PKC_DAG_memb_p</t>
  </si>
  <si>
    <t>Arachidonic_Acid + PKC_Ca &lt;=&gt; PKC_Ca_AA_p</t>
  </si>
  <si>
    <t>PKC_DAG_AA &lt;=&gt; PKC_DAG_AA_p</t>
  </si>
  <si>
    <t>PKC_cytosolic &lt;=&gt; PKC_basal_p</t>
  </si>
  <si>
    <t>PKC_cytosolic + Arachidonic_Acid &lt;=&gt; PKC_AA_p</t>
  </si>
  <si>
    <t>PKC_cytosolic + DAG &lt;=&gt; PKC_DAG</t>
  </si>
  <si>
    <t>Arachidonic_Acid + PKC_DAG &lt;=&gt; PKC_DAG_AA</t>
  </si>
  <si>
    <t>Ca + PLA2_cytosolic &lt;=&gt; PLA2_Ca_p</t>
  </si>
  <si>
    <t>PLA2_Ca_p + DAG &lt;=&gt; DAG_Ca_PLA2_p</t>
  </si>
  <si>
    <t>Arachidonic_Acid &lt;=&gt; APC</t>
  </si>
  <si>
    <t>Ca + PLA2_p &lt;=&gt; PLA2_p_Ca</t>
  </si>
  <si>
    <t>PLA2_p &lt;=&gt; PLA2_cytosolic</t>
  </si>
  <si>
    <t>PLC + Ca &lt;=&gt; PLC_Ca</t>
  </si>
  <si>
    <t>IP3 &lt;=&gt; Inositol</t>
  </si>
  <si>
    <t>DAG &lt;=&gt; PC</t>
  </si>
  <si>
    <t>PLC_Gq + Ca &lt;=&gt; PLC_Ca_Gq</t>
  </si>
  <si>
    <t>GTP_Ras + craf_1_p &lt;=&gt; Raf_p_GTP_Ras</t>
  </si>
  <si>
    <t>GEF_p &lt;=&gt; inact_GEF</t>
  </si>
  <si>
    <t>GTP_Ras &lt;=&gt; GDP_Ras</t>
  </si>
  <si>
    <t>GAP_p &lt;=&gt; GAP</t>
  </si>
  <si>
    <t>inact_GEF_p &lt;=&gt; inact_GEF</t>
  </si>
  <si>
    <t>SHC_p &lt;=&gt; SHC</t>
  </si>
  <si>
    <t>Sos_p &lt;=&gt; Sos</t>
  </si>
  <si>
    <t>Grb2 + SHC_p &lt;=&gt; SHC_p_Grb2_clx</t>
  </si>
  <si>
    <t>PLC_g_p &lt;=&gt; PLC_g</t>
  </si>
  <si>
    <t>craf_1 + PKC_active &lt;=&gt; PKC_act_raf_cplx</t>
  </si>
  <si>
    <t>PKC_act_raf_cplx &lt;=&gt; PKC_active + craf_1_p</t>
  </si>
  <si>
    <t>GAP + PKC_active &lt;=&gt; PKC_inact_GAP_cplx</t>
  </si>
  <si>
    <t>PKC_inact_GAP_cplx &lt;=&gt; GAP_p + PKC_active</t>
  </si>
  <si>
    <t>inact_GEF + PKC_active &lt;=&gt; PKC_act_GEF_cplx</t>
  </si>
  <si>
    <t>PKC_act_GEF_cplx &lt;=&gt; GEF_p + PKC_active</t>
  </si>
  <si>
    <t>PLA2_Ca_p + APC &lt;=&gt; kenz_cplx</t>
  </si>
  <si>
    <t>kenz_cplx &lt;=&gt; PLA2_Ca_p + Arachidonic_Acid</t>
  </si>
  <si>
    <t>APC + PIP2_PLA2_p &lt;=&gt; kenz_cplx_1</t>
  </si>
  <si>
    <t>kenz_cplx_1 &lt;=&gt; PIP2_PLA2_p + Arachidonic_Acid</t>
  </si>
  <si>
    <t>APC + PIP2_Ca_PLA2_p &lt;=&gt; kenz_cplx_2</t>
  </si>
  <si>
    <t>kenz_cplx_2 &lt;=&gt; PIP2_Ca_PLA2_p + Arachidonic_Acid</t>
  </si>
  <si>
    <t>APC + DAG_Ca_PLA2_p &lt;=&gt; kenz_cplx_3</t>
  </si>
  <si>
    <t>kenz_cplx_3 &lt;=&gt; DAG_Ca_PLA2_p + Arachidonic_Acid</t>
  </si>
  <si>
    <t>APC + PLA2_p_Ca &lt;=&gt; kenz_cplx_4</t>
  </si>
  <si>
    <t>kenz_cplx_4 &lt;=&gt; PLA2_p_Ca + Arachidonic_Acid</t>
  </si>
  <si>
    <t>PIP2 + PLC_Ca &lt;=&gt; PLC_Ca_cplx</t>
  </si>
  <si>
    <t>PLC_Ca_cplx &lt;=&gt; PLC_Ca + DAG + IP3</t>
  </si>
  <si>
    <t>PIP2 + PLC_Ca_Gq &lt;=&gt; PLCb_Ca_Gq_cplx</t>
  </si>
  <si>
    <t>PLCb_Ca_Gq_cplx &lt;=&gt; DAG + PLC_Ca_Gq + IP3</t>
  </si>
  <si>
    <t>MAPK_p_p + PLA2_cytosolic &lt;=&gt; MAPK_p_p_cplx</t>
  </si>
  <si>
    <t>MAPK_p_p_cplx &lt;=&gt; MAPK_p_p + PLA2_p</t>
  </si>
  <si>
    <t>MAPK_p_p + craf_1_p &lt;=&gt; MAPK_p_p_feedback_cplx</t>
  </si>
  <si>
    <t>MAPK_p_p_feedback_cplx &lt;=&gt; MAPK_p_p + craf_1_p_p</t>
  </si>
  <si>
    <t>MAPK_p_p + Sos &lt;=&gt; phosph_Sos_cplx</t>
  </si>
  <si>
    <t>phosph_Sos_cplx &lt;=&gt; MAPK_p_p + Sos_p</t>
  </si>
  <si>
    <t>MAPKK_p_p + MAPK &lt;=&gt; MAPKKtyr_cplx</t>
  </si>
  <si>
    <t>MAPKKtyr_cplx &lt;=&gt; MAPKK_p_p + MAPK_p</t>
  </si>
  <si>
    <t>MAPKK_p_p + MAPK_p &lt;=&gt; MAPKKthr_cplx</t>
  </si>
  <si>
    <t>MAPKKthr_cplx &lt;=&gt; MAPKK_p_p + MAPK_p_p</t>
  </si>
  <si>
    <t>inact_GEF + GDP_Ras &lt;=&gt; basal_GEF_activity_cplx</t>
  </si>
  <si>
    <t>basal_GEF_activity_cplx &lt;=&gt; inact_GEF + GTP_Ras</t>
  </si>
  <si>
    <t>GEF_p + GDP_Ras &lt;=&gt; GEF_p_act_Ras_cplx</t>
  </si>
  <si>
    <t>GEF_p_act_Ras_cplx &lt;=&gt; GEF_p + GTP_Ras</t>
  </si>
  <si>
    <t>GAP + GTP_Ras &lt;=&gt; GAP_inact_Ras_cplx</t>
  </si>
  <si>
    <t>GAP_inact_Ras_cplx &lt;=&gt; GAP + GDP_Ras</t>
  </si>
  <si>
    <t>GDP_Ras + CaM_GEF &lt;=&gt; CaM_GEF_act_Ras_cplx</t>
  </si>
  <si>
    <t>CaM_GEF_act_Ras_cplx &lt;=&gt; GTP_Ras + CaM_GEF</t>
  </si>
  <si>
    <t>PLCg_basal + PLC_g &lt;=&gt; PLC_g_phospho_cplx</t>
  </si>
  <si>
    <t>PLC_g_phospho_cplx &lt;=&gt; PLCg_basal + PLC_g_p</t>
  </si>
  <si>
    <t>MKP_1 + MAPK_p &lt;=&gt; MKP1_tyr_deph_cplx</t>
  </si>
  <si>
    <t>MKP1_tyr_deph_cplx &lt;=&gt; MAPK + MKP_1</t>
  </si>
  <si>
    <t>MAPK_p_p + MKP_1 &lt;=&gt; MKP1_thr_deph_cplx</t>
  </si>
  <si>
    <t>MKP1_thr_deph_cplx &lt;=&gt; MKP_1 + MAPK_p</t>
  </si>
  <si>
    <t>craf_1_p + PPhosphatase2A &lt;=&gt; craf_dephospho_cplx</t>
  </si>
  <si>
    <t>craf_dephospho_cplx &lt;=&gt; craf_1 + PPhosphatase2A</t>
  </si>
  <si>
    <t>MAPKK_p_p + PPhosphatase2A &lt;=&gt; MAPKK_dephospho_cplx</t>
  </si>
  <si>
    <t>MAPKK_dephospho_cplx &lt;=&gt; MAPKK_p + PPhosphatase2A</t>
  </si>
  <si>
    <t>MAPKK_p + PPhosphatase2A &lt;=&gt; MAPKK_dephospho_ser_cplx</t>
  </si>
  <si>
    <t>MAPKK_dephospho_ser_cplx &lt;=&gt; MAPKK + PPhosphatase2A</t>
  </si>
  <si>
    <t>craf_1_p_p + PPhosphatase2A &lt;=&gt; craf_p_p_dephospho_cplx</t>
  </si>
  <si>
    <t>craf_p_p_dephospho_cplx &lt;=&gt; PPhosphatase2A + craf_1_p</t>
  </si>
  <si>
    <t>craf_1_p_ser259 + PPhosphatase2A &lt;=&gt; deph_raf_ser259_cplx</t>
  </si>
  <si>
    <t>deph_raf_ser259_cplx &lt;=&gt; craf_1 + PPhosphatase2A</t>
  </si>
  <si>
    <t>CaXPKC_cytosolic__PKC_Ca_1</t>
  </si>
  <si>
    <t>CaXPKC_cytosolic__PKC_Ca_2</t>
  </si>
  <si>
    <t>DAGXPKC_Ca__PKC_Ca_DAG_1</t>
  </si>
  <si>
    <t>DAGXPKC_Ca__PKC_Ca_DAG_2</t>
  </si>
  <si>
    <t>PKC_Ca__PKC_Ca_memb_p_1</t>
  </si>
  <si>
    <t>PKC_Ca__PKC_Ca_memb_p_2</t>
  </si>
  <si>
    <t>PKC_Ca_DAG__PKC_DAG_memb_p_1</t>
  </si>
  <si>
    <t>PKC_Ca_DAG__PKC_DAG_memb_p_2</t>
  </si>
  <si>
    <t>Arachidonic_AcidXPKC_Ca__PKC_Ca_AA_p_1</t>
  </si>
  <si>
    <t>Arachidonic_AcidXPKC_Ca__PKC_Ca_AA_p_2</t>
  </si>
  <si>
    <t>PKC_DAG_AA__PKC_DAG_AA_p_1</t>
  </si>
  <si>
    <t>PKC_DAG_AA__PKC_DAG_AA_p_2</t>
  </si>
  <si>
    <t>PKC_cytosolic__PKC_basal_p_1</t>
  </si>
  <si>
    <t>PKC_cytosolic__PKC_basal_p_2</t>
  </si>
  <si>
    <t>PKC_cytosolicXArachidonic_Acid__PKC_AA_p_1</t>
  </si>
  <si>
    <t>PKC_cytosolicXArachidonic_Acid__PKC_AA_p_2</t>
  </si>
  <si>
    <t>PKC_cytosolicXDAG__PKC_DAG_1</t>
  </si>
  <si>
    <t>PKC_cytosolicXDAG__PKC_DAG_2</t>
  </si>
  <si>
    <t>Arachidonic_AcidXPKC_DAG__PKC_DAG_AA_1</t>
  </si>
  <si>
    <t>Arachidonic_AcidXPKC_DAG__PKC_DAG_AA_2</t>
  </si>
  <si>
    <t>CaXPLA2_cytosolic__PLA2_Ca_p_1</t>
  </si>
  <si>
    <t>CaXPLA2_cytosolic__PLA2_Ca_p_2</t>
  </si>
  <si>
    <t>PLA2_Ca_pXDAG__DAG_Ca_PLA2_p_1</t>
  </si>
  <si>
    <t>PLA2_Ca_pXDAG__DAG_Ca_PLA2_p_2</t>
  </si>
  <si>
    <t>Arachidonic_Acid__APC_1</t>
  </si>
  <si>
    <t>CaXPLA2_p__PLA2_p_Ca_1</t>
  </si>
  <si>
    <t>CaXPLA2_p__PLA2_p_Ca_2</t>
  </si>
  <si>
    <t>PLA2_p__PLA2_cytosolic_1</t>
  </si>
  <si>
    <t>PLCXCa__PLC_Ca_1</t>
  </si>
  <si>
    <t>PLCXCa__PLC_Ca_2</t>
  </si>
  <si>
    <t>IP3__Inositol_1</t>
  </si>
  <si>
    <t>DAG__PC_1</t>
  </si>
  <si>
    <t>PLC_GqXCa__PLC_Ca_Gq_1</t>
  </si>
  <si>
    <t>PLC_GqXCa__PLC_Ca_Gq_2</t>
  </si>
  <si>
    <t>GTP_RasXcraf_1_p__Raf_p_GTP_Ras_1</t>
  </si>
  <si>
    <t>GTP_RasXcraf_1_p__Raf_p_GTP_Ras_2</t>
  </si>
  <si>
    <t>GEF_p__inact_GEF_1</t>
  </si>
  <si>
    <t>GTP_Ras__GDP_Ras_1</t>
  </si>
  <si>
    <t>GAP_p__GAP_1</t>
  </si>
  <si>
    <t>inact_GEF_p__inact_GEF_1</t>
  </si>
  <si>
    <t>SHC_p__SHC_1</t>
  </si>
  <si>
    <t>Sos_p__Sos_1</t>
  </si>
  <si>
    <t>Grb2XSHC_p__SHC_p_Grb2_clx_1</t>
  </si>
  <si>
    <t>Grb2XSHC_p__SHC_p_Grb2_clx_2</t>
  </si>
  <si>
    <t>PLC_g_p__PLC_g_1</t>
  </si>
  <si>
    <t>craf_1XPKC_active__PKC_act_raf_cplx_1</t>
  </si>
  <si>
    <t>craf_1XPKC_active__PKC_act_raf_cplx_2</t>
  </si>
  <si>
    <t>PKC_act_raf_cplx__PKC_activeXcraf_1_p_1</t>
  </si>
  <si>
    <t>GAPXPKC_active__PKC_inact_GAP_cplx_1</t>
  </si>
  <si>
    <t>GAPXPKC_active__PKC_inact_GAP_cplx_2</t>
  </si>
  <si>
    <t>PKC_inact_GAP_cplx__GAP_pXPKC_active_1</t>
  </si>
  <si>
    <t>inact_GEFXPKC_active__PKC_act_GEF_cplx_1</t>
  </si>
  <si>
    <t>inact_GEFXPKC_active__PKC_act_GEF_cplx_2</t>
  </si>
  <si>
    <t>PKC_act_GEF_cplx__GEF_pXPKC_active_1</t>
  </si>
  <si>
    <t>PLA2_Ca_pXAPC__kenz_cplx_1</t>
  </si>
  <si>
    <t>PLA2_Ca_pXAPC__kenz_cplx_2</t>
  </si>
  <si>
    <t>kenz_cplx__PLA2_Ca_pXArachidonic_Acid_1</t>
  </si>
  <si>
    <t>APCXPIP2_PLA2_p__kenz_cplx_1_1</t>
  </si>
  <si>
    <t>APCXPIP2_PLA2_p__kenz_cplx_1_2</t>
  </si>
  <si>
    <t>kenz_cplx_1__PIP2_PLA2_pXArachidonic_Acid_1</t>
  </si>
  <si>
    <t>APCXPIP2_Ca_PLA2_p__kenz_cplx_2_1</t>
  </si>
  <si>
    <t>APCXPIP2_Ca_PLA2_p__kenz_cplx_2_2</t>
  </si>
  <si>
    <t>kenz_cplx_2__PIP2_Ca_PLA2_pXArachidonic_Acid_1</t>
  </si>
  <si>
    <t>APCXDAG_Ca_PLA2_p__kenz_cplx_3_1</t>
  </si>
  <si>
    <t>APCXDAG_Ca_PLA2_p__kenz_cplx_3_2</t>
  </si>
  <si>
    <t>kenz_cplx_3__DAG_Ca_PLA2_pXArachidonic_Acid_1</t>
  </si>
  <si>
    <t>APCXPLA2_p_Ca__kenz_cplx_4_1</t>
  </si>
  <si>
    <t>APCXPLA2_p_Ca__kenz_cplx_4_2</t>
  </si>
  <si>
    <t>kenz_cplx_4__PLA2_p_CaXArachidonic_Acid_1</t>
  </si>
  <si>
    <t>PIP2XPLC_Ca__PLC_Ca_cplx_1</t>
  </si>
  <si>
    <t>PIP2XPLC_Ca__PLC_Ca_cplx_2</t>
  </si>
  <si>
    <t>PLC_Ca_cplx__PLC_CaXDAGXIP3_1</t>
  </si>
  <si>
    <t>PIP2XPLC_Ca_Gq__PLCb_Ca_Gq_cplx_1</t>
  </si>
  <si>
    <t>PIP2XPLC_Ca_Gq__PLCb_Ca_Gq_cplx_2</t>
  </si>
  <si>
    <t>PLCb_Ca_Gq_cplx__DAGXPLC_Ca_GqXIP3_1</t>
  </si>
  <si>
    <t>MAPK_p_pXPLA2_cytosolic__MAPK_p_p_cplx_1</t>
  </si>
  <si>
    <t>MAPK_p_pXPLA2_cytosolic__MAPK_p_p_cplx_2</t>
  </si>
  <si>
    <t>MAPK_p_p_cplx__MAPK_p_pXPLA2_p_1</t>
  </si>
  <si>
    <t>MAPK_p_pXcraf_1_p__MAPK_p_p_feedback_cplx_1</t>
  </si>
  <si>
    <t>MAPK_p_pXcraf_1_p__MAPK_p_p_feedback_cplx_2</t>
  </si>
  <si>
    <t>MAPK_p_p_feedback_cplx__MAPK_p_pXcraf_1_p_p_1</t>
  </si>
  <si>
    <t>MAPK_p_pXSos__phosph_Sos_cplx_1</t>
  </si>
  <si>
    <t>MAPK_p_pXSos__phosph_Sos_cplx_2</t>
  </si>
  <si>
    <t>phosph_Sos_cplx__MAPK_p_pXSos_p_1</t>
  </si>
  <si>
    <t>MAPKK_p_pXMAPK__MAPKKtyr_cplx_1</t>
  </si>
  <si>
    <t>MAPKK_p_pXMAPK__MAPKKtyr_cplx_2</t>
  </si>
  <si>
    <t>MAPKKtyr_cplx__MAPKK_p_pXMAPK_p_1</t>
  </si>
  <si>
    <t>MAPKK_p_pXMAPK_p__MAPKKthr_cplx_1</t>
  </si>
  <si>
    <t>MAPKK_p_pXMAPK_p__MAPKKthr_cplx_2</t>
  </si>
  <si>
    <t>MAPKKthr_cplx__MAPKK_p_pXMAPK_p_p_1</t>
  </si>
  <si>
    <t>inact_GEFXGDP_Ras__basal_GEF_activity_cplx_1</t>
  </si>
  <si>
    <t>inact_GEFXGDP_Ras__basal_GEF_activity_cplx_2</t>
  </si>
  <si>
    <t>basal_GEF_activity_cplx__inact_GEFXGTP_Ras_1</t>
  </si>
  <si>
    <t>GEF_pXGDP_Ras__GEF_p_act_Ras_cplx_1</t>
  </si>
  <si>
    <t>GEF_pXGDP_Ras__GEF_p_act_Ras_cplx_2</t>
  </si>
  <si>
    <t>GEF_p_act_Ras_cplx__GEF_pXGTP_Ras_1</t>
  </si>
  <si>
    <t>GAPXGTP_Ras__GAP_inact_Ras_cplx_1</t>
  </si>
  <si>
    <t>GAPXGTP_Ras__GAP_inact_Ras_cplx_2</t>
  </si>
  <si>
    <t>GAP_inact_Ras_cplx__GAPXGDP_Ras_1</t>
  </si>
  <si>
    <t>GDP_RasXCaM_GEF__CaM_GEF_act_Ras_cplx_1</t>
  </si>
  <si>
    <t>GDP_RasXCaM_GEF__CaM_GEF_act_Ras_cplx_2</t>
  </si>
  <si>
    <t>CaM_GEF_act_Ras_cplx__GTP_RasXCaM_GEF_1</t>
  </si>
  <si>
    <t>PLCg_basalXPLC_g__PLC_g_phospho_cplx_1</t>
  </si>
  <si>
    <t>PLCg_basalXPLC_g__PLC_g_phospho_cplx_2</t>
  </si>
  <si>
    <t>PLC_g_phospho_cplx__PLCg_basalXPLC_g_p_1</t>
  </si>
  <si>
    <t>MKP_1XMAPK_p__MKP1_tyr_deph_cplx_1</t>
  </si>
  <si>
    <t>MKP_1XMAPK_p__MKP1_tyr_deph_cplx_2</t>
  </si>
  <si>
    <t>MKP1_tyr_deph_cplx__MAPKXMKP_1_1</t>
  </si>
  <si>
    <t>MAPK_p_pXMKP_1__MKP1_thr_deph_cplx_1</t>
  </si>
  <si>
    <t>MAPK_p_pXMKP_1__MKP1_thr_deph_cplx_2</t>
  </si>
  <si>
    <t>MKP1_thr_deph_cplx__MKP_1XMAPK_p_1</t>
  </si>
  <si>
    <t>craf_1_pXPPhosphatase2A__craf_dephospho_cplx_1</t>
  </si>
  <si>
    <t>craf_1_pXPPhosphatase2A__craf_dephospho_cplx_2</t>
  </si>
  <si>
    <t>craf_dephospho_cplx__craf_1XPPhosphatase2A_1</t>
  </si>
  <si>
    <t>MAPKK_p_pXPPhosphatase2A__MAPKK_dephospho_cplx_1</t>
  </si>
  <si>
    <t>MAPKK_p_pXPPhosphatase2A__MAPKK_dephospho_cplx_2</t>
  </si>
  <si>
    <t>MAPKK_dephospho_cplx__MAPKK_pXPPhosphatase2A_1</t>
  </si>
  <si>
    <t>MAPKK_pXPPhosphatase2A__MAPKK_dephospho_ser_cplx_1</t>
  </si>
  <si>
    <t>MAPKK_pXPPhosphatase2A__MAPKK_dephospho_ser_cplx_2</t>
  </si>
  <si>
    <t>MAPKK_dephospho_ser_cplx__MAPKKXPPhosphatase2A_1</t>
  </si>
  <si>
    <t>craf_1_p_pXPPhosphatase2A__craf_p_p_dephospho_cplx_1</t>
  </si>
  <si>
    <t>craf_1_p_pXPPhosphatase2A__craf_p_p_dephospho_cplx_2</t>
  </si>
  <si>
    <t>craf_p_p_dephospho_cplx__PPhosphatase2AXcraf_1_p_1</t>
  </si>
  <si>
    <t>craf_1_p_ser259XPPhosphatase2A__deph_raf_ser259_cplx_1</t>
  </si>
  <si>
    <t>craf_1_p_ser259XPPhosphatase2A__deph_raf_ser259_cplx_2</t>
  </si>
  <si>
    <t>deph_raf_ser259_cplx__craf_1XPPhosphatase2A_1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</si>
  <si>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</si>
  <si>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</si>
  <si>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</si>
  <si>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</si>
  <si>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</si>
  <si>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</si>
  <si>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</si>
  <si>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</si>
  <si>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</si>
  <si>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</si>
  <si>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</si>
  <si>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</si>
  <si>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</si>
  <si>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</si>
  <si>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</si>
  <si>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</si>
  <si>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</si>
  <si>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</si>
  <si>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</si>
  <si>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</si>
  <si>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</si>
  <si>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</si>
  <si>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</si>
  <si>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</si>
  <si>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</si>
  <si>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</si>
  <si>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</si>
  <si>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</si>
  <si>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</si>
  <si>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</si>
  <si>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</si>
  <si>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</si>
  <si>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</si>
  <si>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</si>
  <si>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</si>
  <si>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</si>
  <si>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</si>
  <si>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</si>
  <si>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</si>
  <si>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</si>
  <si>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</si>
  <si>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</si>
  <si>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</si>
  <si>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</si>
  <si>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</si>
  <si>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</si>
  <si>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</si>
  <si>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</si>
  <si>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</si>
  <si>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</si>
  <si>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</si>
  <si>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</si>
  <si>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</si>
  <si>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</si>
  <si>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</si>
  <si>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</si>
  <si>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</si>
  <si>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</si>
  <si>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</si>
  <si>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</si>
  <si>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</si>
  <si>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</si>
  <si>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</si>
  <si>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</si>
  <si>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</si>
  <si>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</si>
  <si>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</si>
  <si>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</si>
  <si>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</si>
  <si>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</si>
  <si>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</si>
  <si>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</si>
  <si>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</si>
  <si>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</si>
  <si>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</si>
  <si>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</si>
  <si>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</si>
  <si>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</si>
  <si>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</si>
  <si>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</si>
  <si>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</si>
  <si>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</si>
  <si>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</si>
  <si>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</si>
  <si>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</si>
  <si>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</si>
  <si>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</si>
  <si>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</si>
  <si>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</si>
  <si>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</si>
  <si>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</si>
  <si>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</si>
  <si>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</si>
  <si>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</si>
  <si>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</si>
  <si>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</si>
  <si>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</si>
  <si>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</si>
  <si>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</si>
  <si>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</si>
  <si>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</si>
  <si>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</si>
  <si>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</si>
  <si>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</si>
  <si>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</si>
  <si>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</si>
  <si>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</si>
  <si>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</si>
  <si>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</si>
  <si>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</si>
  <si>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</si>
  <si>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</si>
  <si>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</si>
  <si>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</si>
  <si>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</si>
  <si>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</si>
  <si>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</si>
  <si>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</si>
  <si>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</si>
  <si>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</si>
  <si>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</si>
  <si>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</si>
  <si>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</si>
  <si>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</si>
  <si>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</si>
  <si>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</si>
  <si>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</si>
  <si>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</si>
  <si>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</si>
  <si>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</si>
  <si>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</si>
  <si>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</si>
  <si>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</si>
  <si>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</si>
  <si>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</si>
  <si>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</si>
  <si>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</si>
  <si>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</si>
  <si>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</si>
  <si>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</si>
  <si>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</si>
  <si>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</si>
  <si>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</si>
  <si>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</si>
  <si>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</si>
  <si>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</si>
  <si>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kf_R1</t>
  </si>
  <si>
    <t>kr_R1</t>
  </si>
  <si>
    <t>kf_R2</t>
  </si>
  <si>
    <t>kr_R2</t>
  </si>
  <si>
    <t>kf_R3</t>
  </si>
  <si>
    <t>kr_R3</t>
  </si>
  <si>
    <t>kf_R4</t>
  </si>
  <si>
    <t>kr_R4</t>
  </si>
  <si>
    <t>kf_R5</t>
  </si>
  <si>
    <t>kr_R5</t>
  </si>
  <si>
    <t>kf_R6</t>
  </si>
  <si>
    <t>kr_R6</t>
  </si>
  <si>
    <t>kf_R7</t>
  </si>
  <si>
    <t>kr_R7</t>
  </si>
  <si>
    <t>kf_R8</t>
  </si>
  <si>
    <t>kr_R8</t>
  </si>
  <si>
    <t>kf_R9</t>
  </si>
  <si>
    <t>kr_R9</t>
  </si>
  <si>
    <t>kf_R10</t>
  </si>
  <si>
    <t>kr_R10</t>
  </si>
  <si>
    <t>kf_R11</t>
  </si>
  <si>
    <t>kr_R11</t>
  </si>
  <si>
    <t>kf_R12</t>
  </si>
  <si>
    <t>kr_R12</t>
  </si>
  <si>
    <t>kf_R13</t>
  </si>
  <si>
    <t>kf_R14</t>
  </si>
  <si>
    <t>kr_R14</t>
  </si>
  <si>
    <t>kf_R15</t>
  </si>
  <si>
    <t>kf_R16</t>
  </si>
  <si>
    <t>kr_R16</t>
  </si>
  <si>
    <t>kf_R17</t>
  </si>
  <si>
    <t>kf_R18</t>
  </si>
  <si>
    <t>kf_R19</t>
  </si>
  <si>
    <t>kr_R19</t>
  </si>
  <si>
    <t>kf_R20</t>
  </si>
  <si>
    <t>kr_R20</t>
  </si>
  <si>
    <t>kf_R21</t>
  </si>
  <si>
    <t>kf_R22</t>
  </si>
  <si>
    <t>kf_R23</t>
  </si>
  <si>
    <t>kf_R24</t>
  </si>
  <si>
    <t>kf_R25</t>
  </si>
  <si>
    <t>kr_R25</t>
  </si>
  <si>
    <t>kf_R26</t>
  </si>
  <si>
    <t>kr_R26</t>
  </si>
  <si>
    <t>kf_R27</t>
  </si>
  <si>
    <t>kf_R28</t>
  </si>
  <si>
    <t>kr_R28</t>
  </si>
  <si>
    <t>kf_R29</t>
  </si>
  <si>
    <t>kr_R29</t>
  </si>
  <si>
    <t>kf_R30</t>
  </si>
  <si>
    <t>kf_R31</t>
  </si>
  <si>
    <t>kr_R31</t>
  </si>
  <si>
    <t>kf_R32</t>
  </si>
  <si>
    <t>kr_R32</t>
  </si>
  <si>
    <t>kf_R33</t>
  </si>
  <si>
    <t>kr_R33</t>
  </si>
  <si>
    <t>kf_R34</t>
  </si>
  <si>
    <t>kr_R34</t>
  </si>
  <si>
    <t>kf_R35</t>
  </si>
  <si>
    <t>kf_R36</t>
  </si>
  <si>
    <t>kf_R37</t>
  </si>
  <si>
    <t>kr_R37</t>
  </si>
  <si>
    <t>kf_R38</t>
  </si>
  <si>
    <t>kf_R39</t>
  </si>
  <si>
    <t>kr_R39</t>
  </si>
  <si>
    <t>kf_R40</t>
  </si>
  <si>
    <t>kf_R41</t>
  </si>
  <si>
    <t>kr_R41</t>
  </si>
  <si>
    <t>kf_R42</t>
  </si>
  <si>
    <t>kf_R43</t>
  </si>
  <si>
    <t>kr_R43</t>
  </si>
  <si>
    <t>kf_R44</t>
  </si>
  <si>
    <t>kf_R45</t>
  </si>
  <si>
    <t>kr_R45</t>
  </si>
  <si>
    <t>kf_R46</t>
  </si>
  <si>
    <t>kf_R47</t>
  </si>
  <si>
    <t>kr_R47</t>
  </si>
  <si>
    <t>kf_R48</t>
  </si>
  <si>
    <t>kf_R49</t>
  </si>
  <si>
    <t>kr_R49</t>
  </si>
  <si>
    <t>kf_R50</t>
  </si>
  <si>
    <t>kf_R51</t>
  </si>
  <si>
    <t>kr_R51</t>
  </si>
  <si>
    <t>kf_R52</t>
  </si>
  <si>
    <t>kf_R53</t>
  </si>
  <si>
    <t>kr_R53</t>
  </si>
  <si>
    <t>kf_R54</t>
  </si>
  <si>
    <t>kf_R55</t>
  </si>
  <si>
    <t>kr_R55</t>
  </si>
  <si>
    <t>kf_R56</t>
  </si>
  <si>
    <t>kf_R57</t>
  </si>
  <si>
    <t>kr_R57</t>
  </si>
  <si>
    <t>kf_R58</t>
  </si>
  <si>
    <t>kf_R59</t>
  </si>
  <si>
    <t>kr_R59</t>
  </si>
  <si>
    <t>kf_R60</t>
  </si>
  <si>
    <t>kf_R61</t>
  </si>
  <si>
    <t>kr_R61</t>
  </si>
  <si>
    <t>kf_R62</t>
  </si>
  <si>
    <t>kf_R63</t>
  </si>
  <si>
    <t>kr_R63</t>
  </si>
  <si>
    <t>kf_R64</t>
  </si>
  <si>
    <t>kf_R65</t>
  </si>
  <si>
    <t>kr_R65</t>
  </si>
  <si>
    <t>kf_R66</t>
  </si>
  <si>
    <t>kf_R67</t>
  </si>
  <si>
    <t>kr_R67</t>
  </si>
  <si>
    <t>kf_R68</t>
  </si>
  <si>
    <t>kf_R69</t>
  </si>
  <si>
    <t>kr_R69</t>
  </si>
  <si>
    <t>kf_R70</t>
  </si>
  <si>
    <t>kf_R71</t>
  </si>
  <si>
    <t>kr_R71</t>
  </si>
  <si>
    <t>kf_R72</t>
  </si>
  <si>
    <t>kf_R73</t>
  </si>
  <si>
    <t>kr_R73</t>
  </si>
  <si>
    <t>kf_R74</t>
  </si>
  <si>
    <t>kf_R75</t>
  </si>
  <si>
    <t>kr_R75</t>
  </si>
  <si>
    <t>kf_R76</t>
  </si>
  <si>
    <t>kf_R77</t>
  </si>
  <si>
    <t>kr_R77</t>
  </si>
  <si>
    <t>kf_R78</t>
  </si>
  <si>
    <t>kf_R79</t>
  </si>
  <si>
    <t>kr_R79</t>
  </si>
  <si>
    <t>kf_R80</t>
  </si>
  <si>
    <t>kf_R81</t>
  </si>
  <si>
    <t>kr_R81</t>
  </si>
  <si>
    <t>kf_R82</t>
  </si>
  <si>
    <t>kf_R83</t>
  </si>
  <si>
    <t>kr_R83</t>
  </si>
  <si>
    <t>kf_R84</t>
  </si>
  <si>
    <t>kf_R85</t>
  </si>
  <si>
    <t>kr_R85</t>
  </si>
  <si>
    <t>kf_R86</t>
  </si>
  <si>
    <t>kr_R86</t>
  </si>
  <si>
    <t>kf_R87</t>
  </si>
  <si>
    <t>kr_R87</t>
  </si>
  <si>
    <t>kf_R88</t>
  </si>
  <si>
    <t>kf_R89</t>
  </si>
  <si>
    <t>kr_R89</t>
  </si>
  <si>
    <t>kf_R90</t>
  </si>
  <si>
    <t>kf_R91</t>
  </si>
  <si>
    <t>kr_R91</t>
  </si>
  <si>
    <t>kf_R92</t>
  </si>
  <si>
    <t>kf_R93</t>
  </si>
  <si>
    <t>kr_R93</t>
  </si>
  <si>
    <t>kf_R94</t>
  </si>
  <si>
    <t>kf_R95</t>
  </si>
  <si>
    <t>kr_R95</t>
  </si>
  <si>
    <t>kf_R96</t>
  </si>
  <si>
    <t>kf_R97</t>
  </si>
  <si>
    <t>kr_R97</t>
  </si>
  <si>
    <t>kf_R98</t>
  </si>
  <si>
    <t>kf_R99</t>
  </si>
  <si>
    <t>kr_R99</t>
  </si>
  <si>
    <t>kf_R100</t>
  </si>
  <si>
    <t>kf_R101</t>
  </si>
  <si>
    <t>kr_R101</t>
  </si>
  <si>
    <t>kf_R102</t>
  </si>
  <si>
    <t>EE1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</si>
  <si>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</si>
  <si>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</si>
  <si>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</si>
  <si>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</si>
  <si>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</si>
  <si>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</si>
  <si>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</si>
  <si>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</si>
  <si>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</si>
  <si>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</si>
  <si>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</si>
  <si>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</si>
  <si>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</si>
  <si>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</si>
  <si>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</si>
  <si>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</si>
  <si>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</si>
  <si>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</si>
  <si>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</si>
  <si>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</si>
  <si>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&gt;S51</t>
  </si>
  <si>
    <t>SBtabVersion='1.0' TableType='QuantityMatrix' TableName='E0' 'TableTitle='' Document='Findsim'</t>
  </si>
  <si>
    <t>SBtabVersion='1.0' TableType='QuantityMatrix' TableName='E0I' 'TableTitle='' Document='Findsim'</t>
  </si>
  <si>
    <t>SBtabVersion='1.0' TableName='Experiments' TableTitle='Model Inputs and Measurement Mapping' TableType='QuantityMatrix' Document='Findsim'</t>
  </si>
  <si>
    <t>SBtabVersion='1.0' TableName='Output' TableTitle='Model output functions' TableType='Quantity' Document='Findsim'</t>
  </si>
  <si>
    <t>Document='Findsim' TableName='Parameter' TableType='Quantity' TableTitle='Findsim parameters'</t>
  </si>
  <si>
    <t>SBtabVersion='1.0' TableType='QuantityMatrix' TableName='E1I' 'TableTitle='' Document='Findsim'</t>
  </si>
  <si>
    <t>SBtabVersion='1.0' TableType='QuantityMatrix' TableName='E1' 'TableTitle='' Document='Findsim'</t>
  </si>
  <si>
    <t>L_EGFR</t>
  </si>
  <si>
    <t>Internal_L_EGFR</t>
  </si>
  <si>
    <t>SHC_p_Sos_Grb2</t>
  </si>
  <si>
    <t>Sos_p_Grb2</t>
  </si>
  <si>
    <t>Sos_Grb2</t>
  </si>
  <si>
    <t>Ca_PLC_g</t>
  </si>
  <si>
    <t>Ca_PLC_g_p</t>
  </si>
  <si>
    <t>Raf_p_GTP_Ras_1_cplx</t>
  </si>
  <si>
    <t>Raf_p_GTP_Ras_2_cplx</t>
  </si>
  <si>
    <t>Ca_PLC_g_phospho_cplx</t>
  </si>
  <si>
    <t>Sos_Ras_GEF_cplx</t>
  </si>
  <si>
    <t>EGFR + EGF &lt;=&gt; L_EGFR</t>
  </si>
  <si>
    <t>L_EGFR &lt;=&gt; Internal_L_EGFR</t>
  </si>
  <si>
    <t>Sos_Grb2 + SHC_p &lt;=&gt; SHC_p_Sos_Grb2</t>
  </si>
  <si>
    <t>Grb2 + Sos_p &lt;=&gt; Sos_p_Grb2</t>
  </si>
  <si>
    <t>Grb2 + Sos &lt;=&gt; Sos_Grb2</t>
  </si>
  <si>
    <t>Ca + PLC_g &lt;=&gt; Ca_PLC_g</t>
  </si>
  <si>
    <t>Ca + PLC_g_p &lt;=&gt; Ca_PLC_g_p</t>
  </si>
  <si>
    <t>Ca_PLC_g_p &lt;=&gt; Ca_PLC_g</t>
  </si>
  <si>
    <t>MAPKK + Raf_p_GTP_Ras &lt;=&gt; Raf_p_GTP_Ras_1_cplx</t>
  </si>
  <si>
    <t>Raf_p_GTP_Ras_1_cplx &lt;=&gt; MAPKK_p + Raf_p_GTP_Ras</t>
  </si>
  <si>
    <t>MAPKK_p + Raf_p_GTP_Ras &lt;=&gt; Raf_p_GTP_Ras_2_cplx</t>
  </si>
  <si>
    <t>Raf_p_GTP_Ras_2_cplx &lt;=&gt; MAPKK_p_p + Raf_p_GTP_Ras</t>
  </si>
  <si>
    <t>L_EGFR + Ca_PLC_g &lt;=&gt; Ca_PLC_g_phospho_cplx</t>
  </si>
  <si>
    <t>Ca_PLC_g_phospho_cplx &lt;=&gt; Ca_PLC_g_p + L_EGFR</t>
  </si>
  <si>
    <t>L_EGFR + SHC &lt;=&gt; SHC_phospho_cplx</t>
  </si>
  <si>
    <t>SHC_phospho_cplx &lt;=&gt; L_EGFR + SHC_p</t>
  </si>
  <si>
    <t>SHC_p_Sos_Grb2 + GDP_Ras &lt;=&gt; Sos_Ras_GEF_cplx</t>
  </si>
  <si>
    <t>Sos_Ras_GEF_cplx &lt;=&gt; SHC_p_Sos_Grb2 + GTP_Ras</t>
  </si>
  <si>
    <t>PIP2 + Ca_PLC_g &lt;=&gt; DAG + IP3 + Ca_PLC_g</t>
  </si>
  <si>
    <t>PIP2 + Ca_PLC_g_p &lt;=&gt; DAG + IP3 + Ca_PLC_g_p</t>
  </si>
  <si>
    <t>L_EGFRXCa_PLC_g__Ca_PLC_g_phospho_cplx_1</t>
  </si>
  <si>
    <t>L_EGFRXCa_PLC_g__Ca_PLC_g_phospho_cplx_2</t>
  </si>
  <si>
    <t>Ca_PLC_g_phospho_cplx__Ca_PLC_g_pXL_EGFR_1</t>
  </si>
  <si>
    <t>L_EGFRXSHC__SHC_phospho_cplx_1</t>
  </si>
  <si>
    <t>L_EGFRXSHC__SHC_phospho_cplx_2</t>
  </si>
  <si>
    <t>SHC_phospho_cplx__L_EGFRXSHC_p_1</t>
  </si>
  <si>
    <t>SHC_p_Sos_Grb2XGDP_Ras__Sos_Ras_GEF_cplx_1</t>
  </si>
  <si>
    <t>SHC_p_Sos_Grb2XGDP_Ras__Sos_Ras_GEF_cplx_2</t>
  </si>
  <si>
    <t>Sos_Ras_GEF_cplx__SHC_p_Sos_Grb2XGTP_Ras_1</t>
  </si>
  <si>
    <t>PIP2XCa_PLC_g__DAGXIP3XCa_PLC_g_1</t>
  </si>
  <si>
    <t>PIP2XCa_PLC_g__DAGXIP3XCa_PLC_g_2</t>
  </si>
  <si>
    <t>PIP2XCa_PLC_g_p__DAGXIP3XCa_PLC_g_p_1</t>
  </si>
  <si>
    <t>PIP2XCa_PLC_g_p__DAGXIP3XCa_PLC_g_p_2</t>
  </si>
  <si>
    <t>EGFRXEGF__L_EGFR_1</t>
  </si>
  <si>
    <t>EGFRXEGF__L_EGFR_2</t>
  </si>
  <si>
    <t>L_EGFR__Internal_L_EGFR_1</t>
  </si>
  <si>
    <t>L_EGFR__Internal_L_EGFR_2</t>
  </si>
  <si>
    <t>Sos_Grb2XSHC_p__SHC_p_Sos_Grb2_1</t>
  </si>
  <si>
    <t>Sos_Grb2XSHC_p__SHC_p_Sos_Grb2_2</t>
  </si>
  <si>
    <t>Grb2XSos_p__Sos_p_Grb2_1</t>
  </si>
  <si>
    <t>Grb2XSos_p__Sos_p_Grb2_2</t>
  </si>
  <si>
    <t>Grb2XSos__Sos_Grb2_1</t>
  </si>
  <si>
    <t>Grb2XSos__Sos_Grb2_2</t>
  </si>
  <si>
    <t>CaXPLC_g__Ca_PLC_g_1</t>
  </si>
  <si>
    <t>CaXPLC_g__Ca_PLC_g_2</t>
  </si>
  <si>
    <t>CaXPLC_g_p__Ca_PLC_g_p_1</t>
  </si>
  <si>
    <t>CaXPLC_g_p__Ca_PLC_g_p_2</t>
  </si>
  <si>
    <t>Ca_PLC_g_p__Ca_PLC_g_1</t>
  </si>
  <si>
    <t>MAPKKXRaf_p_GTP_Ras__Raf_p_GTP_Ras_1_cplx_1</t>
  </si>
  <si>
    <t>MAPKKXRaf_p_GTP_Ras__Raf_p_GTP_Ras_1_cplx_2</t>
  </si>
  <si>
    <t>Raf_p_GTP_Ras_1_cplx__MAPKK_pXRaf_p_GTP_Ras_1</t>
  </si>
  <si>
    <t>MAPKK_pXRaf_p_GTP_Ras__Raf_p_GTP_Ras_2_cplx_1</t>
  </si>
  <si>
    <t>MAPKK_pXRaf_p_GTP_Ras__Raf_p_GTP_Ras_2_cplx_2</t>
  </si>
  <si>
    <t>Raf_p_GTP_Ras_2_cplx__MAPKK_p_pXRaf_p_GTP_Ras_1</t>
  </si>
  <si>
    <t>pERK1_2_ratio1</t>
  </si>
  <si>
    <t>pERK1_2_ratio2</t>
  </si>
  <si>
    <t>Document='Findsim' TableName='Expression' TableType='Expression' TableTitle='D1 LTP time window Expressions' SBtabVersion='1.0'</t>
  </si>
  <si>
    <t>Ex0</t>
  </si>
  <si>
    <t>liter/millimole/second</t>
  </si>
  <si>
    <t>Y2</t>
  </si>
  <si>
    <t>Y3</t>
  </si>
  <si>
    <t>Y4</t>
  </si>
  <si>
    <t>Y5</t>
  </si>
  <si>
    <t>Y6</t>
  </si>
  <si>
    <t>MAPK_out</t>
  </si>
  <si>
    <t>MAPK_p_out</t>
  </si>
  <si>
    <t>MAPK_p_p_out</t>
  </si>
  <si>
    <t>MAPK_p_p_cplx_out</t>
  </si>
  <si>
    <t>MAPK_p_p_feedback_cplx_out</t>
  </si>
  <si>
    <t>&gt;Y6</t>
  </si>
  <si>
    <t>SD_Y6</t>
  </si>
  <si>
    <t>E0T5</t>
  </si>
  <si>
    <t>1/((millimole/liter)*second)</t>
  </si>
  <si>
    <t>1/second</t>
  </si>
  <si>
    <t>millimole/liter</t>
  </si>
  <si>
    <t>!KineticLawType</t>
  </si>
  <si>
    <t>MassAction</t>
  </si>
  <si>
    <t>Henri-Michaelis-Menten</t>
  </si>
  <si>
    <t>(kf_R85*PIP2*Ca_PLC_g/(kr_R85+PIP2))</t>
  </si>
  <si>
    <t>(kf_R86*PIP2*Ca_PLC_g_p/(kr_R86+PIP2))</t>
  </si>
  <si>
    <t>kf_R1 * Ca * PKC_cytosolic-kr_R1 * PKC_Ca</t>
  </si>
  <si>
    <t>kf_R2 * DAG * PKC_Ca-kr_R2 * PKC_Ca_DAG</t>
  </si>
  <si>
    <t>kf_R3 * PKC_Ca-kr_R3 * PKC_Ca_memb_p</t>
  </si>
  <si>
    <t>kf_R4 * PKC_Ca_DAG-kr_R4 * PKC_DAG_memb_p</t>
  </si>
  <si>
    <t>kf_R5 * Arachidonic_Acid * PKC_Ca-kr_R5 * PKC_Ca_AA_p</t>
  </si>
  <si>
    <t>kf_R6 * PKC_DAG_AA-kr_R6 * PKC_DAG_AA_p</t>
  </si>
  <si>
    <t>kf_R7 * PKC_cytosolic-kr_R7 * PKC_basal_p</t>
  </si>
  <si>
    <t>kf_R8 * PKC_cytosolic * Arachidonic_Acid-kr_R8 * PKC_AA_p</t>
  </si>
  <si>
    <t>kf_R9 * PKC_cytosolic * DAG-kr_R9 * PKC_DAG</t>
  </si>
  <si>
    <t>kf_R10 * Arachidonic_Acid * PKC_DAG-kr_R10 * PKC_DAG_AA</t>
  </si>
  <si>
    <t>kf_R11 * Ca * PLA2_cytosolic-kr_R11 * PLA2_Ca_p</t>
  </si>
  <si>
    <t>kf_R12 * PLA2_Ca_p * DAG-kr_R12 * DAG_Ca_PLA2_p</t>
  </si>
  <si>
    <t>kf_R13 * Arachidonic_Acid</t>
  </si>
  <si>
    <t>kf_R14 * Ca * PLA2_p-kr_R14 * PLA2_p_Ca</t>
  </si>
  <si>
    <t>kf_R15 * PLA2_p</t>
  </si>
  <si>
    <t>kf_R16 * PLC * Ca-kr_R16 * PLC_Ca</t>
  </si>
  <si>
    <t>kf_R17 * IP3</t>
  </si>
  <si>
    <t>kf_R18 * DAG</t>
  </si>
  <si>
    <t>kf_R19 * PLC_Gq * Ca-kr_R19 * PLC_Ca_Gq</t>
  </si>
  <si>
    <t>kf_R20 * GTP_Ras * craf_1_p-kr_R20 * Raf_p_GTP_Ras</t>
  </si>
  <si>
    <t>kf_R21 * GEF_p</t>
  </si>
  <si>
    <t>kf_R22 * GTP_Ras</t>
  </si>
  <si>
    <t>kf_R23 * GAP_p</t>
  </si>
  <si>
    <t>kf_R24 * inact_GEF_p</t>
  </si>
  <si>
    <t>kf_R25 * EGFR * EGF-kr_R25 * L_EGFR</t>
  </si>
  <si>
    <t>kf_R26 * L_EGFR-kr_R26 * Internal_L_EGFR</t>
  </si>
  <si>
    <t>kf_R27 * SHC_p</t>
  </si>
  <si>
    <t>kf_R28 * Sos_Grb2 * SHC_p-kr_R28 * SHC_p_Sos_Grb2</t>
  </si>
  <si>
    <t>kf_R29 * Grb2 * Sos_p-kr_R29 * Sos_p_Grb2</t>
  </si>
  <si>
    <t>kf_R30 * Sos_p</t>
  </si>
  <si>
    <t>kf_R31 * Grb2 * Sos-kr_R31 * Sos_Grb2</t>
  </si>
  <si>
    <t>kf_R32 * Grb2 * SHC_p-kr_R32 * SHC_p_Grb2_clx</t>
  </si>
  <si>
    <t>kf_R33 * Ca * PLC_g-kr_R33 * Ca_PLC_g</t>
  </si>
  <si>
    <t>kf_R34 * Ca * PLC_g_p-kr_R34 * Ca_PLC_g_p</t>
  </si>
  <si>
    <t>kf_R35 * Ca_PLC_g_p</t>
  </si>
  <si>
    <t>kf_R36 * PLC_g_p</t>
  </si>
  <si>
    <t>kf_R37 * craf_1 * PKC_active-kr_R37 * PKC_act_raf_cplx</t>
  </si>
  <si>
    <t>kf_R38 * PKC_act_raf_cplx</t>
  </si>
  <si>
    <t>kf_R39 * GAP * PKC_active-kr_R39 * PKC_inact_GAP_cplx</t>
  </si>
  <si>
    <t>kf_R40 * PKC_inact_GAP_cplx</t>
  </si>
  <si>
    <t>kf_R41 * inact_GEF * PKC_active-kr_R41 * PKC_act_GEF_cplx</t>
  </si>
  <si>
    <t>kf_R42 * PKC_act_GEF_cplx</t>
  </si>
  <si>
    <t>kf_R43 * PLA2_Ca_p * APC-kr_R43 * kenz_cplx</t>
  </si>
  <si>
    <t>kf_R44 * kenz_cplx</t>
  </si>
  <si>
    <t>kf_R45 * APC * PIP2_PLA2_p-kr_R45 * kenz_cplx_1</t>
  </si>
  <si>
    <t>kf_R46 * kenz_cplx_1</t>
  </si>
  <si>
    <t>kf_R47 * APC * PIP2_Ca_PLA2_p-kr_R47 * kenz_cplx_2</t>
  </si>
  <si>
    <t>kf_R48 * kenz_cplx_2</t>
  </si>
  <si>
    <t>kf_R49 * APC * DAG_Ca_PLA2_p-kr_R49 * kenz_cplx_3</t>
  </si>
  <si>
    <t>kf_R50 * kenz_cplx_3</t>
  </si>
  <si>
    <t>kf_R51 * APC * PLA2_p_Ca-kr_R51 * kenz_cplx_4</t>
  </si>
  <si>
    <t>kf_R52 * kenz_cplx_4</t>
  </si>
  <si>
    <t>kf_R53 * PIP2 * PLC_Ca-kr_R53 * PLC_Ca_cplx</t>
  </si>
  <si>
    <t>kf_R54 * PLC_Ca_cplx</t>
  </si>
  <si>
    <t>kf_R55 * PIP2 * PLC_Ca_Gq-kr_R55 * PLCb_Ca_Gq_cplx</t>
  </si>
  <si>
    <t>kf_R56 * PLCb_Ca_Gq_cplx</t>
  </si>
  <si>
    <t>kf_R57 * MAPK_p_p * PLA2_cytosolic-kr_R57 * MAPK_p_p_cplx</t>
  </si>
  <si>
    <t>kf_R58 * MAPK_p_p_cplx</t>
  </si>
  <si>
    <t>kf_R59 * MAPK_p_p * craf_1_p-kr_R59 * MAPK_p_p_feedback_cplx</t>
  </si>
  <si>
    <t>kf_R60 * MAPK_p_p_feedback_cplx</t>
  </si>
  <si>
    <t>kf_R61 * MAPK_p_p * Sos-kr_R61 * phosph_Sos_cplx</t>
  </si>
  <si>
    <t>kf_R62 * phosph_Sos_cplx</t>
  </si>
  <si>
    <t>kf_R63 * MAPKK_p_p * MAPK-kr_R63 * MAPKKtyr_cplx</t>
  </si>
  <si>
    <t>kf_R64 * MAPKKtyr_cplx</t>
  </si>
  <si>
    <t>kf_R65 * MAPKK_p_p * MAPK_p-kr_R65 * MAPKKthr_cplx</t>
  </si>
  <si>
    <t>kf_R66 * MAPKKthr_cplx</t>
  </si>
  <si>
    <t>kf_R67 * MAPKK * Raf_p_GTP_Ras-kr_R67 * Raf_p_GTP_Ras_1_cplx</t>
  </si>
  <si>
    <t>kf_R68 * Raf_p_GTP_Ras_1_cplx</t>
  </si>
  <si>
    <t>kf_R69 * MAPKK_p * Raf_p_GTP_Ras-kr_R69 * Raf_p_GTP_Ras_2_cplx</t>
  </si>
  <si>
    <t>kf_R70 * Raf_p_GTP_Ras_2_cplx</t>
  </si>
  <si>
    <t>kf_R71 * inact_GEF * GDP_Ras-kr_R71 * basal_GEF_activity_cplx</t>
  </si>
  <si>
    <t>kf_R72 * basal_GEF_activity_cplx</t>
  </si>
  <si>
    <t>kf_R73 * GEF_p * GDP_Ras-kr_R73 * GEF_p_act_Ras_cplx</t>
  </si>
  <si>
    <t>kf_R74 * GEF_p_act_Ras_cplx</t>
  </si>
  <si>
    <t>kf_R75 * GAP * GTP_Ras-kr_R75 * GAP_inact_Ras_cplx</t>
  </si>
  <si>
    <t>kf_R76 * GAP_inact_Ras_cplx</t>
  </si>
  <si>
    <t>kf_R77 * GDP_Ras * CaM_GEF-kr_R77 * CaM_GEF_act_Ras_cplx</t>
  </si>
  <si>
    <t>kf_R78 * CaM_GEF_act_Ras_cplx</t>
  </si>
  <si>
    <t>kf_R79 * L_EGFR * Ca_PLC_g-kr_R79 * Ca_PLC_g_phospho_cplx</t>
  </si>
  <si>
    <t>kf_R80 * Ca_PLC_g_phospho_cplx</t>
  </si>
  <si>
    <t>kf_R81 * L_EGFR * SHC-kr_R81 * SHC_phospho_cplx</t>
  </si>
  <si>
    <t>kf_R82 * SHC_phospho_cplx</t>
  </si>
  <si>
    <t>kf_R83 * SHC_p_Sos_Grb2 * GDP_Ras-kr_R83 * Sos_Ras_GEF_cplx</t>
  </si>
  <si>
    <t>kf_R84 * Sos_Ras_GEF_cplx</t>
  </si>
  <si>
    <t>kf_R87 * PLCg_basal * PLC_g-kr_R87 * PLC_g_phospho_cplx</t>
  </si>
  <si>
    <t>kf_R88 * PLC_g_phospho_cplx</t>
  </si>
  <si>
    <t>kf_R89 * MKP_1 * MAPK_p-kr_R89 * MKP1_tyr_deph_cplx</t>
  </si>
  <si>
    <t>kf_R90 * MKP1_tyr_deph_cplx</t>
  </si>
  <si>
    <t>kf_R91 * MAPK_p_p * MKP_1-kr_R91 * MKP1_thr_deph_cplx</t>
  </si>
  <si>
    <t>kf_R92 * MKP1_thr_deph_cplx</t>
  </si>
  <si>
    <t>kf_R93 * craf_1_p * PPhosphatase2A-kr_R93 * craf_dephospho_cplx</t>
  </si>
  <si>
    <t>kf_R94 * craf_dephospho_cplx</t>
  </si>
  <si>
    <t>kf_R95 * MAPKK_p_p * PPhosphatase2A-kr_R95 * MAPKK_dephospho_cplx</t>
  </si>
  <si>
    <t>kf_R96 * MAPKK_dephospho_cplx</t>
  </si>
  <si>
    <t>kf_R97 * MAPKK_p * PPhosphatase2A-kr_R97 * MAPKK_dephospho_ser_cplx</t>
  </si>
  <si>
    <t>kf_R98 * MAPKK_dephospho_ser_cplx</t>
  </si>
  <si>
    <t>kf_R99 * craf_1_p_p * PPhosphatase2A-kr_R99 * craf_p_p_dephospho_cplx</t>
  </si>
  <si>
    <t>kf_R100 * craf_p_p_dephospho_cplx</t>
  </si>
  <si>
    <t>kf_R101 * craf_1_p_ser259 * PPhosphatase2A-kr_R101 * deph_raf_ser259_cplx</t>
  </si>
  <si>
    <t>kf_R102 * deph_raf_ser259_cplx</t>
  </si>
  <si>
    <t>E0IT0</t>
  </si>
  <si>
    <t>E0IT1</t>
  </si>
  <si>
    <t>!Input_Time_S51</t>
  </si>
  <si>
    <t>!Normalize</t>
  </si>
  <si>
    <t>Max_Y0</t>
  </si>
  <si>
    <t>Time_E0T0_Y6</t>
  </si>
  <si>
    <t>(MAPK_p+MAPK_p_p+MAPK_p_p_cplx+MAPK_p_p_feedback_cplx)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</si>
</sst>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4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  <font>
      <sz val="10"/>
      <color rgb="FF000000"/>
      <name val="Sans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Fill="1" applyAlignment="1">
      <alignment vertical="center"/>
    </xf>
    <xf numFmtId="0" fontId="4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11" fontId="1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11" fontId="0" fillId="0" borderId="0" xfId="0" applyNumberForma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  <xf numFmtId="0" fontId="0" fillId="2" borderId="0" xfId="0" applyFill="1"/>
    <xf numFmtId="11" fontId="0" fillId="0" borderId="0" xfId="0" applyNumberFormat="1"/>
    <xf numFmtId="0" fontId="13" fillId="0" borderId="0" xfId="0" applyFont="1"/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Normal="10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A54" sqref="A54:B54"/>
    </sheetView>
  </sheetViews>
  <sheetFormatPr defaultColWidth="9.1328125" defaultRowHeight="12.75"/>
  <cols>
    <col min="1" max="1" width="9.1328125" style="33"/>
    <col min="2" max="2" width="26.3984375" style="33" bestFit="1" customWidth="1"/>
    <col min="3" max="3" width="17.265625" style="33"/>
    <col min="4" max="4" width="21.86328125" style="33" bestFit="1" customWidth="1"/>
    <col min="5" max="5" width="15" style="33" bestFit="1" customWidth="1"/>
    <col min="6" max="7" width="15" style="33" customWidth="1"/>
    <col min="8" max="8" width="11" style="33"/>
    <col min="9" max="9" width="14" style="33" bestFit="1" customWidth="1"/>
    <col min="10" max="10" width="40.73046875" style="33"/>
    <col min="11" max="14" width="13.3984375" style="33"/>
    <col min="15" max="15" width="22.59765625" style="33"/>
    <col min="16" max="1026" width="13.3984375" style="33"/>
    <col min="1027" max="16384" width="9.1328125" style="33"/>
  </cols>
  <sheetData>
    <row r="1" spans="1:27" ht="13.5">
      <c r="A1" s="32" t="s">
        <v>0</v>
      </c>
      <c r="B1" s="46" t="s">
        <v>283</v>
      </c>
      <c r="C1" s="46"/>
      <c r="D1" s="46"/>
      <c r="E1" s="46"/>
      <c r="F1" s="46"/>
      <c r="G1" s="46"/>
      <c r="H1" s="46"/>
      <c r="I1" s="46"/>
      <c r="J1" s="46"/>
      <c r="O1" s="32"/>
    </row>
    <row r="2" spans="1:27" ht="13.5">
      <c r="A2" s="32" t="s">
        <v>1</v>
      </c>
      <c r="B2" s="32" t="s">
        <v>2</v>
      </c>
      <c r="C2" s="32" t="s">
        <v>3</v>
      </c>
      <c r="D2" s="32" t="s">
        <v>18</v>
      </c>
      <c r="E2" s="32" t="s">
        <v>19</v>
      </c>
      <c r="F2" s="34" t="s">
        <v>65</v>
      </c>
      <c r="G2" s="34" t="s">
        <v>66</v>
      </c>
      <c r="H2" s="32" t="s">
        <v>20</v>
      </c>
      <c r="I2" s="32" t="s">
        <v>5</v>
      </c>
      <c r="J2" s="32" t="s">
        <v>21</v>
      </c>
      <c r="O2" s="32"/>
    </row>
    <row r="3" spans="1:27" ht="14.25">
      <c r="A3" s="32" t="s">
        <v>22</v>
      </c>
      <c r="B3" s="35" t="s">
        <v>193</v>
      </c>
      <c r="C3" s="36" t="s">
        <v>194</v>
      </c>
      <c r="D3" s="42">
        <v>0</v>
      </c>
      <c r="E3" s="32" t="s">
        <v>100</v>
      </c>
      <c r="F3" s="32" t="s">
        <v>100</v>
      </c>
      <c r="G3" s="32" t="b">
        <f>FALSE()</f>
        <v>0</v>
      </c>
      <c r="H3" s="32" t="s">
        <v>23</v>
      </c>
      <c r="I3" s="32" t="s">
        <v>74</v>
      </c>
      <c r="J3" s="32"/>
      <c r="O3" s="32"/>
    </row>
    <row r="4" spans="1:27" ht="14.25">
      <c r="A4" s="32" t="s">
        <v>24</v>
      </c>
      <c r="B4" s="35" t="s">
        <v>195</v>
      </c>
      <c r="C4" s="36" t="s">
        <v>194</v>
      </c>
      <c r="D4" s="42">
        <v>0</v>
      </c>
      <c r="E4" s="32" t="s">
        <v>100</v>
      </c>
      <c r="F4" s="32" t="s">
        <v>100</v>
      </c>
      <c r="G4" s="32" t="b">
        <f>FALSE()</f>
        <v>0</v>
      </c>
      <c r="H4" s="32" t="s">
        <v>23</v>
      </c>
      <c r="I4" s="32" t="s">
        <v>74</v>
      </c>
      <c r="J4" s="32"/>
      <c r="O4" s="32"/>
    </row>
    <row r="5" spans="1:27" ht="14.25">
      <c r="A5" s="32" t="s">
        <v>25</v>
      </c>
      <c r="B5" s="35" t="s">
        <v>196</v>
      </c>
      <c r="C5" s="36" t="s">
        <v>194</v>
      </c>
      <c r="D5" s="42">
        <v>0</v>
      </c>
      <c r="E5" s="32" t="s">
        <v>100</v>
      </c>
      <c r="F5" s="32" t="s">
        <v>100</v>
      </c>
      <c r="G5" s="32" t="b">
        <f>FALSE()</f>
        <v>0</v>
      </c>
      <c r="H5" s="32" t="s">
        <v>23</v>
      </c>
      <c r="I5" s="32" t="s">
        <v>74</v>
      </c>
      <c r="J5" s="32"/>
      <c r="O5" s="32"/>
    </row>
    <row r="6" spans="1:27" ht="14.25">
      <c r="A6" s="32" t="s">
        <v>26</v>
      </c>
      <c r="B6" s="35" t="s">
        <v>197</v>
      </c>
      <c r="C6" s="36" t="s">
        <v>194</v>
      </c>
      <c r="D6" s="42">
        <v>0</v>
      </c>
      <c r="E6" s="32" t="s">
        <v>100</v>
      </c>
      <c r="F6" s="32" t="s">
        <v>100</v>
      </c>
      <c r="G6" s="32" t="b">
        <f>FALSE()</f>
        <v>0</v>
      </c>
      <c r="H6" s="32" t="s">
        <v>23</v>
      </c>
      <c r="I6" s="32" t="s">
        <v>74</v>
      </c>
      <c r="J6" s="32"/>
      <c r="O6" s="32"/>
    </row>
    <row r="7" spans="1:27" ht="14.25">
      <c r="A7" s="32" t="s">
        <v>27</v>
      </c>
      <c r="B7" s="35" t="s">
        <v>198</v>
      </c>
      <c r="C7" s="36" t="s">
        <v>194</v>
      </c>
      <c r="D7" s="42">
        <v>0</v>
      </c>
      <c r="E7" s="32" t="s">
        <v>100</v>
      </c>
      <c r="F7" s="32" t="s">
        <v>100</v>
      </c>
      <c r="G7" s="32" t="b">
        <f>FALSE()</f>
        <v>0</v>
      </c>
      <c r="H7" s="32" t="s">
        <v>23</v>
      </c>
      <c r="I7" s="32" t="s">
        <v>74</v>
      </c>
      <c r="J7" s="32"/>
      <c r="K7" s="38"/>
      <c r="L7" s="38"/>
      <c r="M7" s="38"/>
      <c r="N7" s="38"/>
      <c r="O7" s="32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ht="14.25">
      <c r="A8" s="32" t="s">
        <v>71</v>
      </c>
      <c r="B8" s="35" t="s">
        <v>199</v>
      </c>
      <c r="C8" s="36" t="s">
        <v>194</v>
      </c>
      <c r="D8" s="42">
        <v>2.0000000000063099E-5</v>
      </c>
      <c r="E8" s="32" t="s">
        <v>100</v>
      </c>
      <c r="F8" s="32" t="s">
        <v>100</v>
      </c>
      <c r="G8" s="32" t="b">
        <f>FALSE()</f>
        <v>0</v>
      </c>
      <c r="H8" s="32" t="s">
        <v>23</v>
      </c>
      <c r="I8" s="32" t="s">
        <v>74</v>
      </c>
      <c r="J8" s="32"/>
      <c r="O8" s="32"/>
    </row>
    <row r="9" spans="1:27" ht="14.25">
      <c r="A9" s="32" t="s">
        <v>70</v>
      </c>
      <c r="B9" s="35" t="s">
        <v>200</v>
      </c>
      <c r="C9" s="36" t="s">
        <v>194</v>
      </c>
      <c r="D9" s="42">
        <v>0</v>
      </c>
      <c r="E9" s="32" t="s">
        <v>100</v>
      </c>
      <c r="F9" s="32" t="s">
        <v>100</v>
      </c>
      <c r="G9" s="32" t="b">
        <f>FALSE()</f>
        <v>0</v>
      </c>
      <c r="H9" s="32" t="s">
        <v>23</v>
      </c>
      <c r="I9" s="32" t="s">
        <v>74</v>
      </c>
      <c r="J9" s="32"/>
      <c r="O9" s="32"/>
    </row>
    <row r="10" spans="1:27" ht="14.25">
      <c r="A10" s="32" t="s">
        <v>72</v>
      </c>
      <c r="B10" s="35" t="s">
        <v>201</v>
      </c>
      <c r="C10" s="36" t="s">
        <v>194</v>
      </c>
      <c r="D10" s="42">
        <v>0</v>
      </c>
      <c r="E10" s="32" t="s">
        <v>100</v>
      </c>
      <c r="F10" s="32" t="s">
        <v>100</v>
      </c>
      <c r="G10" s="32" t="b">
        <f>FALSE()</f>
        <v>0</v>
      </c>
      <c r="H10" s="32" t="s">
        <v>23</v>
      </c>
      <c r="I10" s="32" t="s">
        <v>74</v>
      </c>
      <c r="J10" s="32"/>
      <c r="O10" s="32"/>
    </row>
    <row r="11" spans="1:27" ht="14.25">
      <c r="A11" s="32" t="s">
        <v>73</v>
      </c>
      <c r="B11" s="35" t="s">
        <v>202</v>
      </c>
      <c r="C11" s="36" t="s">
        <v>194</v>
      </c>
      <c r="D11" s="42">
        <v>0</v>
      </c>
      <c r="E11" s="32" t="s">
        <v>100</v>
      </c>
      <c r="F11" s="32" t="s">
        <v>100</v>
      </c>
      <c r="G11" s="32" t="b">
        <f>FALSE()</f>
        <v>0</v>
      </c>
      <c r="H11" s="32" t="s">
        <v>23</v>
      </c>
      <c r="I11" s="32" t="s">
        <v>74</v>
      </c>
      <c r="J11" s="32"/>
      <c r="O11" s="32"/>
    </row>
    <row r="12" spans="1:27" ht="14.25">
      <c r="A12" s="32" t="s">
        <v>97</v>
      </c>
      <c r="B12" s="35" t="s">
        <v>203</v>
      </c>
      <c r="C12" s="36" t="s">
        <v>194</v>
      </c>
      <c r="D12" s="42">
        <v>0</v>
      </c>
      <c r="E12" s="32" t="s">
        <v>100</v>
      </c>
      <c r="F12" s="32" t="s">
        <v>100</v>
      </c>
      <c r="G12" s="32" t="b">
        <f>FALSE()</f>
        <v>0</v>
      </c>
      <c r="H12" s="32" t="s">
        <v>23</v>
      </c>
      <c r="I12" s="32" t="s">
        <v>74</v>
      </c>
      <c r="J12" s="32"/>
      <c r="O12" s="32"/>
    </row>
    <row r="13" spans="1:27" ht="14.25">
      <c r="A13" s="32" t="s">
        <v>98</v>
      </c>
      <c r="B13" s="33" t="s">
        <v>204</v>
      </c>
      <c r="C13" s="36" t="s">
        <v>194</v>
      </c>
      <c r="D13" s="39">
        <v>1E-3</v>
      </c>
      <c r="E13" s="32" t="s">
        <v>100</v>
      </c>
      <c r="F13" s="32" t="s">
        <v>100</v>
      </c>
      <c r="G13" s="32" t="b">
        <f>FALSE()</f>
        <v>0</v>
      </c>
      <c r="H13" s="32" t="s">
        <v>23</v>
      </c>
      <c r="I13" s="32" t="s">
        <v>74</v>
      </c>
      <c r="J13" s="32"/>
      <c r="O13" s="32"/>
    </row>
    <row r="14" spans="1:27" ht="13.5">
      <c r="A14" s="33" t="s">
        <v>101</v>
      </c>
      <c r="B14" s="33" t="s">
        <v>205</v>
      </c>
      <c r="C14" s="33" t="s">
        <v>194</v>
      </c>
      <c r="D14" s="33">
        <v>0</v>
      </c>
      <c r="E14" s="33" t="s">
        <v>102</v>
      </c>
      <c r="F14" s="33" t="s">
        <v>102</v>
      </c>
      <c r="G14" s="32" t="b">
        <f>FALSE()</f>
        <v>0</v>
      </c>
      <c r="H14" s="32" t="s">
        <v>23</v>
      </c>
      <c r="I14" s="32" t="s">
        <v>74</v>
      </c>
      <c r="O14" s="32"/>
    </row>
    <row r="15" spans="1:27" ht="13.5">
      <c r="A15" s="33" t="s">
        <v>103</v>
      </c>
      <c r="B15" s="33" t="s">
        <v>206</v>
      </c>
      <c r="C15" s="33" t="s">
        <v>194</v>
      </c>
      <c r="D15" s="33">
        <v>3.99999999999685E-4</v>
      </c>
      <c r="E15" s="33" t="s">
        <v>100</v>
      </c>
      <c r="F15" s="33" t="s">
        <v>100</v>
      </c>
      <c r="G15" s="32" t="b">
        <f>FALSE()</f>
        <v>0</v>
      </c>
      <c r="H15" s="32" t="s">
        <v>23</v>
      </c>
      <c r="I15" s="32" t="s">
        <v>74</v>
      </c>
      <c r="O15" s="32"/>
    </row>
    <row r="16" spans="1:27" ht="13.5">
      <c r="A16" s="33" t="s">
        <v>104</v>
      </c>
      <c r="B16" s="33" t="s">
        <v>207</v>
      </c>
      <c r="C16" s="33" t="s">
        <v>194</v>
      </c>
      <c r="D16" s="33">
        <v>0</v>
      </c>
      <c r="E16" s="33" t="s">
        <v>100</v>
      </c>
      <c r="F16" s="33" t="s">
        <v>100</v>
      </c>
      <c r="G16" s="32" t="b">
        <f>FALSE()</f>
        <v>0</v>
      </c>
      <c r="H16" s="32" t="s">
        <v>23</v>
      </c>
      <c r="I16" s="32" t="s">
        <v>74</v>
      </c>
      <c r="O16" s="32"/>
    </row>
    <row r="17" spans="1:27" ht="13.5">
      <c r="A17" s="33" t="s">
        <v>105</v>
      </c>
      <c r="B17" s="33" t="s">
        <v>208</v>
      </c>
      <c r="C17" s="33" t="s">
        <v>194</v>
      </c>
      <c r="D17" s="33">
        <v>0</v>
      </c>
      <c r="E17" s="33" t="s">
        <v>100</v>
      </c>
      <c r="F17" s="33" t="s">
        <v>100</v>
      </c>
      <c r="G17" s="32" t="b">
        <f>FALSE()</f>
        <v>0</v>
      </c>
      <c r="H17" s="32" t="s">
        <v>23</v>
      </c>
      <c r="I17" s="32" t="s">
        <v>74</v>
      </c>
      <c r="O17" s="32"/>
    </row>
    <row r="18" spans="1:27" ht="14.25">
      <c r="A18" s="32" t="s">
        <v>106</v>
      </c>
      <c r="B18" s="35" t="s">
        <v>209</v>
      </c>
      <c r="C18" s="32" t="s">
        <v>194</v>
      </c>
      <c r="D18" s="32">
        <v>0</v>
      </c>
      <c r="E18" s="32" t="s">
        <v>100</v>
      </c>
      <c r="F18" s="32" t="s">
        <v>100</v>
      </c>
      <c r="G18" s="32" t="b">
        <f>FALSE()</f>
        <v>0</v>
      </c>
      <c r="H18" s="32" t="s">
        <v>23</v>
      </c>
      <c r="I18" s="32" t="s">
        <v>74</v>
      </c>
      <c r="J18" s="32"/>
      <c r="O18" s="32"/>
    </row>
    <row r="19" spans="1:27" ht="14.25">
      <c r="A19" s="32" t="s">
        <v>107</v>
      </c>
      <c r="B19" s="35" t="s">
        <v>210</v>
      </c>
      <c r="C19" s="32" t="s">
        <v>194</v>
      </c>
      <c r="D19" s="32">
        <v>0</v>
      </c>
      <c r="E19" s="32" t="s">
        <v>100</v>
      </c>
      <c r="F19" s="32" t="s">
        <v>100</v>
      </c>
      <c r="G19" s="32" t="b">
        <f>FALSE()</f>
        <v>0</v>
      </c>
      <c r="H19" s="32" t="s">
        <v>23</v>
      </c>
      <c r="I19" s="32" t="s">
        <v>74</v>
      </c>
      <c r="J19" s="32"/>
      <c r="O19" s="32"/>
    </row>
    <row r="20" spans="1:27" ht="14.25">
      <c r="A20" s="32" t="s">
        <v>108</v>
      </c>
      <c r="B20" s="35" t="s">
        <v>211</v>
      </c>
      <c r="C20" s="32" t="s">
        <v>194</v>
      </c>
      <c r="D20" s="32">
        <v>3.0000791452212499E-2</v>
      </c>
      <c r="E20" s="32" t="s">
        <v>102</v>
      </c>
      <c r="F20" s="32" t="s">
        <v>102</v>
      </c>
      <c r="G20" s="32" t="b">
        <f>FALSE()</f>
        <v>0</v>
      </c>
      <c r="H20" s="32" t="s">
        <v>23</v>
      </c>
      <c r="I20" s="32" t="s">
        <v>74</v>
      </c>
      <c r="J20" s="32"/>
      <c r="O20" s="32"/>
    </row>
    <row r="21" spans="1:27" ht="14.25">
      <c r="A21" s="32" t="s">
        <v>109</v>
      </c>
      <c r="B21" s="35" t="s">
        <v>212</v>
      </c>
      <c r="C21" s="32" t="s">
        <v>194</v>
      </c>
      <c r="D21" s="32">
        <v>0</v>
      </c>
      <c r="E21" s="32" t="s">
        <v>100</v>
      </c>
      <c r="F21" s="32" t="s">
        <v>100</v>
      </c>
      <c r="G21" s="32" t="b">
        <f>FALSE()</f>
        <v>0</v>
      </c>
      <c r="H21" s="32" t="s">
        <v>23</v>
      </c>
      <c r="I21" s="32" t="s">
        <v>74</v>
      </c>
      <c r="J21" s="32"/>
      <c r="O21" s="32"/>
    </row>
    <row r="22" spans="1:27" ht="14.25">
      <c r="A22" s="32" t="s">
        <v>110</v>
      </c>
      <c r="B22" s="35" t="s">
        <v>213</v>
      </c>
      <c r="C22" s="32" t="s">
        <v>194</v>
      </c>
      <c r="D22" s="32">
        <v>0</v>
      </c>
      <c r="E22" s="32" t="s">
        <v>100</v>
      </c>
      <c r="F22" s="32" t="s">
        <v>100</v>
      </c>
      <c r="G22" s="32" t="b">
        <f>FALSE()</f>
        <v>0</v>
      </c>
      <c r="H22" s="32" t="s">
        <v>23</v>
      </c>
      <c r="I22" s="32" t="s">
        <v>74</v>
      </c>
      <c r="J22" s="32"/>
      <c r="O22" s="32"/>
    </row>
    <row r="23" spans="1:27" ht="14.25">
      <c r="A23" s="32" t="s">
        <v>111</v>
      </c>
      <c r="B23" s="35" t="s">
        <v>214</v>
      </c>
      <c r="C23" s="32" t="s">
        <v>194</v>
      </c>
      <c r="D23" s="32">
        <v>0</v>
      </c>
      <c r="E23" s="32" t="s">
        <v>100</v>
      </c>
      <c r="F23" s="32" t="s">
        <v>100</v>
      </c>
      <c r="G23" s="32" t="b">
        <f>FALSE()</f>
        <v>0</v>
      </c>
      <c r="H23" s="32" t="s">
        <v>23</v>
      </c>
      <c r="I23" s="32" t="s">
        <v>74</v>
      </c>
      <c r="J23" s="32"/>
      <c r="O23" s="32"/>
    </row>
    <row r="24" spans="1:27" ht="14.25">
      <c r="A24" s="32" t="s">
        <v>112</v>
      </c>
      <c r="B24" s="35" t="s">
        <v>215</v>
      </c>
      <c r="C24" s="32" t="s">
        <v>194</v>
      </c>
      <c r="D24" s="32">
        <v>7.9999999999936903E-4</v>
      </c>
      <c r="E24" s="32" t="s">
        <v>100</v>
      </c>
      <c r="F24" s="32" t="s">
        <v>100</v>
      </c>
      <c r="G24" s="32" t="b">
        <f>FALSE()</f>
        <v>0</v>
      </c>
      <c r="H24" s="32" t="s">
        <v>23</v>
      </c>
      <c r="I24" s="32" t="s">
        <v>74</v>
      </c>
      <c r="J24" s="32"/>
      <c r="O24" s="32"/>
    </row>
    <row r="25" spans="1:27" ht="14.25">
      <c r="A25" s="32" t="s">
        <v>113</v>
      </c>
      <c r="B25" s="35" t="s">
        <v>216</v>
      </c>
      <c r="C25" s="32" t="s">
        <v>194</v>
      </c>
      <c r="D25" s="32">
        <v>0</v>
      </c>
      <c r="E25" s="32" t="s">
        <v>102</v>
      </c>
      <c r="F25" s="32" t="s">
        <v>102</v>
      </c>
      <c r="G25" s="32" t="b">
        <f>FALSE()</f>
        <v>0</v>
      </c>
      <c r="H25" s="32" t="s">
        <v>23</v>
      </c>
      <c r="I25" s="32" t="s">
        <v>74</v>
      </c>
      <c r="J25" s="32"/>
      <c r="O25" s="32"/>
    </row>
    <row r="26" spans="1:27" ht="14.25">
      <c r="A26" s="32" t="s">
        <v>114</v>
      </c>
      <c r="B26" s="35" t="s">
        <v>217</v>
      </c>
      <c r="C26" s="32" t="s">
        <v>194</v>
      </c>
      <c r="D26" s="32">
        <v>0</v>
      </c>
      <c r="E26" s="32" t="s">
        <v>100</v>
      </c>
      <c r="F26" s="32" t="s">
        <v>100</v>
      </c>
      <c r="G26" s="32" t="b">
        <f>FALSE()</f>
        <v>0</v>
      </c>
      <c r="H26" s="32" t="s">
        <v>23</v>
      </c>
      <c r="I26" s="32" t="s">
        <v>74</v>
      </c>
      <c r="J26" s="32"/>
      <c r="O26" s="32"/>
    </row>
    <row r="27" spans="1:27" ht="14.25">
      <c r="A27" s="32" t="s">
        <v>115</v>
      </c>
      <c r="B27" s="35" t="s">
        <v>218</v>
      </c>
      <c r="C27" s="32" t="s">
        <v>194</v>
      </c>
      <c r="D27" s="32">
        <v>0</v>
      </c>
      <c r="E27" s="32" t="s">
        <v>100</v>
      </c>
      <c r="F27" s="32" t="s">
        <v>100</v>
      </c>
      <c r="G27" s="32" t="b">
        <f>FALSE()</f>
        <v>0</v>
      </c>
      <c r="H27" s="32" t="s">
        <v>23</v>
      </c>
      <c r="I27" s="32" t="s">
        <v>74</v>
      </c>
      <c r="J27" s="32"/>
      <c r="O27" s="32"/>
    </row>
    <row r="28" spans="1:27" ht="14.25">
      <c r="A28" s="32" t="s">
        <v>116</v>
      </c>
      <c r="B28" s="35" t="s">
        <v>219</v>
      </c>
      <c r="C28" s="32" t="s">
        <v>194</v>
      </c>
      <c r="D28" s="32">
        <v>0</v>
      </c>
      <c r="E28" s="32" t="s">
        <v>100</v>
      </c>
      <c r="F28" s="32" t="s">
        <v>100</v>
      </c>
      <c r="G28" s="32" t="b">
        <f>FALSE()</f>
        <v>0</v>
      </c>
      <c r="H28" s="32" t="s">
        <v>23</v>
      </c>
      <c r="I28" s="32" t="s">
        <v>74</v>
      </c>
      <c r="J28" s="32"/>
      <c r="O28" s="32"/>
    </row>
    <row r="29" spans="1:27" ht="14.25">
      <c r="A29" s="32" t="s">
        <v>117</v>
      </c>
      <c r="B29" s="35" t="s">
        <v>220</v>
      </c>
      <c r="C29" s="32" t="s">
        <v>194</v>
      </c>
      <c r="D29" s="32">
        <v>0</v>
      </c>
      <c r="E29" s="32" t="s">
        <v>102</v>
      </c>
      <c r="F29" s="32" t="s">
        <v>102</v>
      </c>
      <c r="G29" s="32" t="b">
        <f>FALSE()</f>
        <v>0</v>
      </c>
      <c r="H29" s="32" t="s">
        <v>23</v>
      </c>
      <c r="I29" s="32" t="s">
        <v>74</v>
      </c>
      <c r="J29" s="32"/>
      <c r="O29" s="32"/>
    </row>
    <row r="30" spans="1:27" ht="14.25">
      <c r="A30" s="32" t="s">
        <v>118</v>
      </c>
      <c r="B30" s="35" t="s">
        <v>221</v>
      </c>
      <c r="C30" s="32" t="s">
        <v>194</v>
      </c>
      <c r="D30" s="32">
        <v>0</v>
      </c>
      <c r="E30" s="32" t="s">
        <v>100</v>
      </c>
      <c r="F30" s="32" t="s">
        <v>100</v>
      </c>
      <c r="G30" s="32" t="b">
        <f>FALSE()</f>
        <v>0</v>
      </c>
      <c r="H30" s="32" t="s">
        <v>23</v>
      </c>
      <c r="I30" s="32" t="s">
        <v>74</v>
      </c>
      <c r="J30" s="32"/>
      <c r="O30" s="32"/>
    </row>
    <row r="31" spans="1:27" ht="14.25">
      <c r="A31" s="32" t="s">
        <v>119</v>
      </c>
      <c r="B31" s="35" t="s">
        <v>222</v>
      </c>
      <c r="C31" s="32" t="s">
        <v>194</v>
      </c>
      <c r="D31" s="32">
        <v>7.3000395726099899E-4</v>
      </c>
      <c r="E31" s="32" t="s">
        <v>100</v>
      </c>
      <c r="F31" s="32" t="s">
        <v>100</v>
      </c>
      <c r="G31" s="32" t="b">
        <f>FALSE()</f>
        <v>0</v>
      </c>
      <c r="H31" s="32" t="s">
        <v>23</v>
      </c>
      <c r="I31" s="32" t="s">
        <v>74</v>
      </c>
      <c r="J31" s="32"/>
      <c r="O31" s="32"/>
    </row>
    <row r="32" spans="1:27" ht="14.25">
      <c r="A32" s="32" t="s">
        <v>120</v>
      </c>
      <c r="B32" s="35" t="s">
        <v>223</v>
      </c>
      <c r="C32" s="32" t="s">
        <v>194</v>
      </c>
      <c r="D32" s="32">
        <v>6.9999999999905398E-3</v>
      </c>
      <c r="E32" s="32" t="s">
        <v>102</v>
      </c>
      <c r="F32" s="32" t="s">
        <v>102</v>
      </c>
      <c r="G32" s="32" t="b">
        <f>FALSE()</f>
        <v>0</v>
      </c>
      <c r="H32" s="32" t="s">
        <v>23</v>
      </c>
      <c r="I32" s="32" t="s">
        <v>74</v>
      </c>
      <c r="J32" s="32"/>
      <c r="K32" s="38"/>
      <c r="L32" s="38"/>
      <c r="M32" s="38"/>
      <c r="N32" s="38"/>
      <c r="O32" s="32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15" ht="14.25">
      <c r="A33" s="32" t="s">
        <v>121</v>
      </c>
      <c r="B33" s="35" t="s">
        <v>224</v>
      </c>
      <c r="C33" s="32" t="s">
        <v>194</v>
      </c>
      <c r="D33" s="32">
        <v>0</v>
      </c>
      <c r="E33" s="32" t="s">
        <v>100</v>
      </c>
      <c r="F33" s="32" t="s">
        <v>100</v>
      </c>
      <c r="G33" s="32" t="b">
        <f>FALSE()</f>
        <v>0</v>
      </c>
      <c r="H33" s="32" t="s">
        <v>23</v>
      </c>
      <c r="I33" s="32" t="s">
        <v>74</v>
      </c>
      <c r="J33" s="32"/>
      <c r="O33" s="32"/>
    </row>
    <row r="34" spans="1:15" ht="14.25">
      <c r="A34" s="32" t="s">
        <v>122</v>
      </c>
      <c r="B34" s="35" t="s">
        <v>225</v>
      </c>
      <c r="C34" s="32" t="s">
        <v>194</v>
      </c>
      <c r="D34" s="32">
        <v>2.0000000000063099E-4</v>
      </c>
      <c r="E34" s="32" t="s">
        <v>100</v>
      </c>
      <c r="F34" s="32" t="s">
        <v>100</v>
      </c>
      <c r="G34" s="32" t="b">
        <f>FALSE()</f>
        <v>0</v>
      </c>
      <c r="H34" s="32" t="s">
        <v>23</v>
      </c>
      <c r="I34" s="32" t="s">
        <v>74</v>
      </c>
      <c r="J34" s="32"/>
      <c r="O34" s="32"/>
    </row>
    <row r="35" spans="1:15" ht="14.25">
      <c r="A35" s="32" t="s">
        <v>123</v>
      </c>
      <c r="B35" s="35" t="s">
        <v>226</v>
      </c>
      <c r="C35" s="32" t="s">
        <v>194</v>
      </c>
      <c r="D35" s="32">
        <v>0</v>
      </c>
      <c r="E35" s="32" t="s">
        <v>100</v>
      </c>
      <c r="F35" s="32" t="s">
        <v>100</v>
      </c>
      <c r="G35" s="32" t="b">
        <f>FALSE()</f>
        <v>0</v>
      </c>
      <c r="H35" s="32" t="s">
        <v>23</v>
      </c>
      <c r="I35" s="32" t="s">
        <v>74</v>
      </c>
      <c r="J35" s="32"/>
      <c r="O35" s="32"/>
    </row>
    <row r="36" spans="1:15" ht="14.25">
      <c r="A36" s="32" t="s">
        <v>124</v>
      </c>
      <c r="B36" s="35" t="s">
        <v>227</v>
      </c>
      <c r="C36" s="32" t="s">
        <v>194</v>
      </c>
      <c r="D36" s="32">
        <v>1.8000791452300801E-4</v>
      </c>
      <c r="E36" s="32" t="s">
        <v>100</v>
      </c>
      <c r="F36" s="32" t="s">
        <v>100</v>
      </c>
      <c r="G36" s="32" t="b">
        <f>FALSE()</f>
        <v>0</v>
      </c>
      <c r="H36" s="32" t="s">
        <v>23</v>
      </c>
      <c r="I36" s="32" t="s">
        <v>74</v>
      </c>
      <c r="J36" s="32"/>
      <c r="O36" s="32"/>
    </row>
    <row r="37" spans="1:15" ht="14.25">
      <c r="A37" s="32" t="s">
        <v>125</v>
      </c>
      <c r="B37" s="35" t="s">
        <v>228</v>
      </c>
      <c r="C37" s="32" t="s">
        <v>194</v>
      </c>
      <c r="D37" s="32">
        <v>3.6000000000050499E-4</v>
      </c>
      <c r="E37" s="32" t="s">
        <v>100</v>
      </c>
      <c r="F37" s="32" t="s">
        <v>100</v>
      </c>
      <c r="G37" s="32" t="b">
        <f>FALSE()</f>
        <v>0</v>
      </c>
      <c r="H37" s="32" t="s">
        <v>23</v>
      </c>
      <c r="I37" s="32" t="s">
        <v>74</v>
      </c>
      <c r="J37" s="32"/>
      <c r="O37" s="32"/>
    </row>
    <row r="38" spans="1:15" ht="14.25">
      <c r="A38" s="32" t="s">
        <v>126</v>
      </c>
      <c r="B38" s="35" t="s">
        <v>229</v>
      </c>
      <c r="C38" s="32" t="s">
        <v>194</v>
      </c>
      <c r="D38" s="32">
        <v>0</v>
      </c>
      <c r="E38" s="32" t="s">
        <v>100</v>
      </c>
      <c r="F38" s="32" t="s">
        <v>100</v>
      </c>
      <c r="G38" s="32" t="b">
        <f>FALSE()</f>
        <v>0</v>
      </c>
      <c r="H38" s="32" t="s">
        <v>23</v>
      </c>
      <c r="I38" s="32" t="s">
        <v>74</v>
      </c>
      <c r="J38" s="32"/>
      <c r="O38" s="32"/>
    </row>
    <row r="39" spans="1:15" ht="14.25">
      <c r="A39" s="32" t="s">
        <v>127</v>
      </c>
      <c r="B39" s="35" t="s">
        <v>230</v>
      </c>
      <c r="C39" s="32" t="s">
        <v>194</v>
      </c>
      <c r="D39" s="32">
        <v>0</v>
      </c>
      <c r="E39" s="32" t="s">
        <v>100</v>
      </c>
      <c r="F39" s="32" t="s">
        <v>100</v>
      </c>
      <c r="G39" s="32" t="b">
        <f>FALSE()</f>
        <v>0</v>
      </c>
      <c r="H39" s="32" t="s">
        <v>23</v>
      </c>
      <c r="I39" s="32" t="s">
        <v>74</v>
      </c>
      <c r="J39" s="32"/>
      <c r="O39" s="32"/>
    </row>
    <row r="40" spans="1:15" ht="14.25">
      <c r="A40" s="32" t="s">
        <v>128</v>
      </c>
      <c r="B40" s="35" t="s">
        <v>231</v>
      </c>
      <c r="C40" s="32" t="s">
        <v>194</v>
      </c>
      <c r="D40" s="32">
        <v>0</v>
      </c>
      <c r="E40" s="32" t="s">
        <v>100</v>
      </c>
      <c r="F40" s="32" t="s">
        <v>100</v>
      </c>
      <c r="G40" s="32" t="b">
        <f>FALSE()</f>
        <v>0</v>
      </c>
      <c r="H40" s="32" t="s">
        <v>23</v>
      </c>
      <c r="I40" s="32" t="s">
        <v>74</v>
      </c>
      <c r="J40" s="32"/>
      <c r="O40" s="32"/>
    </row>
    <row r="41" spans="1:15" ht="14.25">
      <c r="A41" s="32" t="s">
        <v>129</v>
      </c>
      <c r="B41" s="35" t="s">
        <v>232</v>
      </c>
      <c r="C41" s="32" t="s">
        <v>194</v>
      </c>
      <c r="D41" s="32">
        <v>0</v>
      </c>
      <c r="E41" s="32" t="s">
        <v>100</v>
      </c>
      <c r="F41" s="32" t="s">
        <v>100</v>
      </c>
      <c r="G41" s="32" t="b">
        <f>FALSE()</f>
        <v>0</v>
      </c>
      <c r="H41" s="32" t="s">
        <v>23</v>
      </c>
      <c r="I41" s="32" t="s">
        <v>74</v>
      </c>
      <c r="J41" s="32"/>
      <c r="O41" s="32"/>
    </row>
    <row r="42" spans="1:15" ht="14.25">
      <c r="A42" s="32" t="s">
        <v>130</v>
      </c>
      <c r="B42" s="35" t="s">
        <v>233</v>
      </c>
      <c r="C42" s="32" t="s">
        <v>194</v>
      </c>
      <c r="D42" s="32">
        <v>0</v>
      </c>
      <c r="E42" s="32" t="s">
        <v>100</v>
      </c>
      <c r="F42" s="32" t="s">
        <v>100</v>
      </c>
      <c r="G42" s="32" t="b">
        <f>FALSE()</f>
        <v>0</v>
      </c>
      <c r="H42" s="32" t="s">
        <v>23</v>
      </c>
      <c r="I42" s="32" t="s">
        <v>74</v>
      </c>
      <c r="J42" s="32"/>
      <c r="O42" s="32"/>
    </row>
    <row r="43" spans="1:15" ht="14.25">
      <c r="A43" s="32" t="s">
        <v>131</v>
      </c>
      <c r="B43" s="35" t="s">
        <v>234</v>
      </c>
      <c r="C43" s="32" t="s">
        <v>194</v>
      </c>
      <c r="D43" s="32">
        <v>0</v>
      </c>
      <c r="E43" s="32" t="s">
        <v>100</v>
      </c>
      <c r="F43" s="32" t="s">
        <v>100</v>
      </c>
      <c r="G43" s="32" t="b">
        <f>FALSE()</f>
        <v>0</v>
      </c>
      <c r="H43" s="32" t="s">
        <v>23</v>
      </c>
      <c r="I43" s="32" t="s">
        <v>74</v>
      </c>
      <c r="J43" s="32"/>
      <c r="O43" s="32"/>
    </row>
    <row r="44" spans="1:15" ht="14.25">
      <c r="A44" s="32" t="s">
        <v>132</v>
      </c>
      <c r="B44" s="35" t="s">
        <v>235</v>
      </c>
      <c r="C44" s="32" t="s">
        <v>194</v>
      </c>
      <c r="D44" s="32">
        <v>1E-4</v>
      </c>
      <c r="E44" s="32" t="s">
        <v>100</v>
      </c>
      <c r="F44" s="32" t="s">
        <v>100</v>
      </c>
      <c r="G44" s="32" t="b">
        <f>FALSE()</f>
        <v>0</v>
      </c>
      <c r="H44" s="32" t="s">
        <v>23</v>
      </c>
      <c r="I44" s="32" t="s">
        <v>74</v>
      </c>
      <c r="J44" s="32"/>
      <c r="O44" s="32"/>
    </row>
    <row r="45" spans="1:15" ht="14.25">
      <c r="A45" s="32" t="s">
        <v>133</v>
      </c>
      <c r="B45" s="35" t="s">
        <v>236</v>
      </c>
      <c r="C45" s="32" t="s">
        <v>194</v>
      </c>
      <c r="D45" s="32">
        <v>0</v>
      </c>
      <c r="E45" s="32" t="s">
        <v>100</v>
      </c>
      <c r="F45" s="32" t="s">
        <v>100</v>
      </c>
      <c r="G45" s="32" t="b">
        <f>FALSE()</f>
        <v>0</v>
      </c>
      <c r="H45" s="32" t="s">
        <v>23</v>
      </c>
      <c r="I45" s="32" t="s">
        <v>74</v>
      </c>
      <c r="J45" s="32"/>
      <c r="O45" s="32"/>
    </row>
    <row r="46" spans="1:15" ht="14.25">
      <c r="A46" s="32" t="s">
        <v>134</v>
      </c>
      <c r="B46" s="35" t="s">
        <v>237</v>
      </c>
      <c r="C46" s="32" t="s">
        <v>194</v>
      </c>
      <c r="D46" s="32">
        <v>0</v>
      </c>
      <c r="E46" s="32" t="s">
        <v>100</v>
      </c>
      <c r="F46" s="32" t="s">
        <v>100</v>
      </c>
      <c r="G46" s="32" t="b">
        <f>FALSE()</f>
        <v>0</v>
      </c>
      <c r="H46" s="32" t="s">
        <v>23</v>
      </c>
      <c r="I46" s="32" t="s">
        <v>74</v>
      </c>
      <c r="J46" s="32"/>
      <c r="O46" s="32"/>
    </row>
    <row r="47" spans="1:15" ht="14.25">
      <c r="A47" s="32" t="s">
        <v>135</v>
      </c>
      <c r="B47" s="35" t="s">
        <v>238</v>
      </c>
      <c r="C47" s="32" t="s">
        <v>194</v>
      </c>
      <c r="D47" s="32">
        <v>5.0000000000000001E-4</v>
      </c>
      <c r="E47" s="32" t="s">
        <v>100</v>
      </c>
      <c r="F47" s="32" t="s">
        <v>100</v>
      </c>
      <c r="G47" s="32" t="b">
        <f>FALSE()</f>
        <v>0</v>
      </c>
      <c r="H47" s="32" t="s">
        <v>23</v>
      </c>
      <c r="I47" s="32" t="s">
        <v>74</v>
      </c>
      <c r="J47" s="32"/>
      <c r="O47" s="32"/>
    </row>
    <row r="48" spans="1:15" ht="14.25">
      <c r="A48" s="32" t="s">
        <v>136</v>
      </c>
      <c r="B48" s="35" t="s">
        <v>239</v>
      </c>
      <c r="C48" s="32" t="s">
        <v>194</v>
      </c>
      <c r="D48" s="32">
        <v>0</v>
      </c>
      <c r="E48" s="32" t="s">
        <v>100</v>
      </c>
      <c r="F48" s="32" t="s">
        <v>100</v>
      </c>
      <c r="G48" s="32" t="b">
        <f>FALSE()</f>
        <v>0</v>
      </c>
      <c r="H48" s="32" t="s">
        <v>23</v>
      </c>
      <c r="I48" s="32" t="s">
        <v>74</v>
      </c>
      <c r="J48" s="32"/>
      <c r="O48" s="32"/>
    </row>
    <row r="49" spans="1:27" ht="14.25">
      <c r="A49" s="32" t="s">
        <v>137</v>
      </c>
      <c r="B49" s="35" t="s">
        <v>240</v>
      </c>
      <c r="C49" s="32" t="s">
        <v>194</v>
      </c>
      <c r="D49" s="37">
        <v>2.0000000000063099E-5</v>
      </c>
      <c r="E49" s="32" t="s">
        <v>100</v>
      </c>
      <c r="F49" s="32" t="s">
        <v>100</v>
      </c>
      <c r="G49" s="32" t="b">
        <f>FALSE()</f>
        <v>0</v>
      </c>
      <c r="H49" s="32" t="s">
        <v>23</v>
      </c>
      <c r="I49" s="32" t="s">
        <v>74</v>
      </c>
      <c r="J49" s="32"/>
      <c r="O49" s="32"/>
    </row>
    <row r="50" spans="1:27" ht="14.25">
      <c r="A50" s="32" t="s">
        <v>138</v>
      </c>
      <c r="B50" s="35" t="s">
        <v>241</v>
      </c>
      <c r="C50" s="32" t="s">
        <v>194</v>
      </c>
      <c r="D50" s="32">
        <v>0</v>
      </c>
      <c r="E50" s="32" t="s">
        <v>100</v>
      </c>
      <c r="F50" s="32" t="s">
        <v>100</v>
      </c>
      <c r="G50" s="32" t="b">
        <f>FALSE()</f>
        <v>0</v>
      </c>
      <c r="H50" s="32" t="s">
        <v>23</v>
      </c>
      <c r="I50" s="32" t="s">
        <v>74</v>
      </c>
      <c r="J50" s="32"/>
      <c r="O50" s="32"/>
    </row>
    <row r="51" spans="1:27" ht="14.25">
      <c r="A51" s="32" t="s">
        <v>139</v>
      </c>
      <c r="B51" s="35" t="s">
        <v>242</v>
      </c>
      <c r="C51" s="32" t="s">
        <v>194</v>
      </c>
      <c r="D51" s="32">
        <v>0</v>
      </c>
      <c r="E51" s="32" t="s">
        <v>100</v>
      </c>
      <c r="F51" s="32" t="s">
        <v>100</v>
      </c>
      <c r="G51" s="32" t="b">
        <f>FALSE()</f>
        <v>0</v>
      </c>
      <c r="H51" s="32" t="s">
        <v>23</v>
      </c>
      <c r="I51" s="32" t="s">
        <v>74</v>
      </c>
      <c r="J51" s="32"/>
      <c r="O51" s="32"/>
    </row>
    <row r="52" spans="1:27" ht="14.25">
      <c r="A52" s="32" t="s">
        <v>140</v>
      </c>
      <c r="B52" s="35" t="s">
        <v>69</v>
      </c>
      <c r="C52" s="32" t="s">
        <v>194</v>
      </c>
      <c r="D52" s="32">
        <v>1.6666402849294001E-4</v>
      </c>
      <c r="E52" s="32" t="s">
        <v>100</v>
      </c>
      <c r="F52" s="32" t="s">
        <v>100</v>
      </c>
      <c r="G52" s="32" t="b">
        <f>FALSE()</f>
        <v>0</v>
      </c>
      <c r="H52" s="32" t="s">
        <v>23</v>
      </c>
      <c r="I52" s="32" t="s">
        <v>74</v>
      </c>
      <c r="J52" s="32"/>
      <c r="O52" s="32"/>
    </row>
    <row r="53" spans="1:27" ht="14.25">
      <c r="A53" s="32" t="s">
        <v>141</v>
      </c>
      <c r="B53" s="35" t="s">
        <v>1011</v>
      </c>
      <c r="C53" s="32" t="s">
        <v>194</v>
      </c>
      <c r="D53" s="32">
        <v>0</v>
      </c>
      <c r="E53" s="32" t="s">
        <v>100</v>
      </c>
      <c r="F53" s="32" t="s">
        <v>100</v>
      </c>
      <c r="G53" s="32" t="b">
        <f>FALSE()</f>
        <v>0</v>
      </c>
      <c r="H53" s="32" t="s">
        <v>23</v>
      </c>
      <c r="I53" s="32" t="s">
        <v>74</v>
      </c>
      <c r="J53" s="32"/>
      <c r="O53" s="32"/>
    </row>
    <row r="54" spans="1:27" ht="14.25">
      <c r="A54" s="32" t="s">
        <v>142</v>
      </c>
      <c r="B54" s="35" t="s">
        <v>96</v>
      </c>
      <c r="C54" s="32" t="s">
        <v>194</v>
      </c>
      <c r="D54" s="32">
        <v>0</v>
      </c>
      <c r="E54" s="32" t="s">
        <v>102</v>
      </c>
      <c r="F54" s="32" t="s">
        <v>102</v>
      </c>
      <c r="G54" s="32" t="b">
        <f>FALSE()</f>
        <v>0</v>
      </c>
      <c r="H54" s="32" t="s">
        <v>23</v>
      </c>
      <c r="I54" s="32" t="s">
        <v>74</v>
      </c>
      <c r="J54" s="32"/>
      <c r="O54" s="32"/>
    </row>
    <row r="55" spans="1:27" ht="14.25">
      <c r="A55" s="32" t="s">
        <v>143</v>
      </c>
      <c r="B55" s="35" t="s">
        <v>1012</v>
      </c>
      <c r="C55" s="32" t="s">
        <v>194</v>
      </c>
      <c r="D55" s="32">
        <v>0</v>
      </c>
      <c r="E55" s="32" t="s">
        <v>100</v>
      </c>
      <c r="F55" s="32" t="s">
        <v>100</v>
      </c>
      <c r="G55" s="32" t="b">
        <f>FALSE()</f>
        <v>0</v>
      </c>
      <c r="H55" s="32" t="s">
        <v>23</v>
      </c>
      <c r="I55" s="32" t="s">
        <v>74</v>
      </c>
      <c r="J55" s="32"/>
      <c r="O55" s="32"/>
    </row>
    <row r="56" spans="1:27" ht="14.25">
      <c r="A56" s="32" t="s">
        <v>144</v>
      </c>
      <c r="B56" s="35" t="s">
        <v>1013</v>
      </c>
      <c r="C56" s="32" t="s">
        <v>194</v>
      </c>
      <c r="D56" s="32">
        <v>0</v>
      </c>
      <c r="E56" s="32" t="s">
        <v>100</v>
      </c>
      <c r="F56" s="32" t="s">
        <v>100</v>
      </c>
      <c r="G56" s="32" t="b">
        <f>FALSE()</f>
        <v>0</v>
      </c>
      <c r="H56" s="32" t="s">
        <v>23</v>
      </c>
      <c r="I56" s="32" t="s">
        <v>74</v>
      </c>
      <c r="J56" s="32"/>
      <c r="O56" s="32"/>
    </row>
    <row r="57" spans="1:27" ht="14.25">
      <c r="A57" s="32" t="s">
        <v>145</v>
      </c>
      <c r="B57" s="35" t="s">
        <v>243</v>
      </c>
      <c r="C57" s="32" t="s">
        <v>194</v>
      </c>
      <c r="D57" s="32">
        <v>5.0000791452275604E-4</v>
      </c>
      <c r="E57" s="32" t="s">
        <v>100</v>
      </c>
      <c r="F57" s="32" t="s">
        <v>100</v>
      </c>
      <c r="G57" s="32" t="b">
        <f>FALSE()</f>
        <v>0</v>
      </c>
      <c r="H57" s="32" t="s">
        <v>23</v>
      </c>
      <c r="I57" s="32" t="s">
        <v>74</v>
      </c>
      <c r="J57" s="32"/>
      <c r="O57" s="32"/>
    </row>
    <row r="58" spans="1:27" ht="14.25">
      <c r="A58" s="32" t="s">
        <v>146</v>
      </c>
      <c r="B58" s="35" t="s">
        <v>244</v>
      </c>
      <c r="C58" s="32" t="s">
        <v>194</v>
      </c>
      <c r="D58" s="32">
        <v>0</v>
      </c>
      <c r="E58" s="32" t="s">
        <v>100</v>
      </c>
      <c r="F58" s="32" t="s">
        <v>100</v>
      </c>
      <c r="G58" s="32" t="b">
        <f>FALSE()</f>
        <v>0</v>
      </c>
      <c r="H58" s="32" t="s">
        <v>23</v>
      </c>
      <c r="I58" s="32" t="s">
        <v>74</v>
      </c>
      <c r="J58" s="32"/>
      <c r="O58" s="32"/>
    </row>
    <row r="59" spans="1:27" ht="14.25">
      <c r="A59" s="32" t="s">
        <v>147</v>
      </c>
      <c r="B59" s="35" t="s">
        <v>1014</v>
      </c>
      <c r="C59" s="32" t="s">
        <v>194</v>
      </c>
      <c r="D59" s="32">
        <v>0</v>
      </c>
      <c r="E59" s="32" t="s">
        <v>100</v>
      </c>
      <c r="F59" s="32" t="s">
        <v>100</v>
      </c>
      <c r="G59" s="32" t="b">
        <f>FALSE()</f>
        <v>0</v>
      </c>
      <c r="H59" s="32" t="s">
        <v>23</v>
      </c>
      <c r="I59" s="32" t="s">
        <v>74</v>
      </c>
      <c r="J59" s="32"/>
      <c r="O59" s="32"/>
    </row>
    <row r="60" spans="1:27" ht="14.25">
      <c r="A60" s="32" t="s">
        <v>148</v>
      </c>
      <c r="B60" s="35" t="s">
        <v>245</v>
      </c>
      <c r="C60" s="32" t="s">
        <v>194</v>
      </c>
      <c r="D60" s="32">
        <v>1E-3</v>
      </c>
      <c r="E60" s="32" t="s">
        <v>100</v>
      </c>
      <c r="F60" s="32" t="s">
        <v>100</v>
      </c>
      <c r="G60" s="32" t="b">
        <f>FALSE()</f>
        <v>0</v>
      </c>
      <c r="H60" s="32" t="s">
        <v>23</v>
      </c>
      <c r="I60" s="32" t="s">
        <v>74</v>
      </c>
      <c r="J60" s="32"/>
      <c r="O60" s="32"/>
    </row>
    <row r="61" spans="1:27" ht="14.25">
      <c r="A61" s="32" t="s">
        <v>149</v>
      </c>
      <c r="B61" s="35" t="s">
        <v>1015</v>
      </c>
      <c r="C61" s="32" t="s">
        <v>194</v>
      </c>
      <c r="D61" s="32">
        <v>0</v>
      </c>
      <c r="E61" s="32" t="s">
        <v>100</v>
      </c>
      <c r="F61" s="32" t="s">
        <v>100</v>
      </c>
      <c r="G61" s="32" t="b">
        <f>FALSE()</f>
        <v>0</v>
      </c>
      <c r="H61" s="32" t="s">
        <v>23</v>
      </c>
      <c r="I61" s="32" t="s">
        <v>74</v>
      </c>
      <c r="J61" s="32"/>
      <c r="K61" s="38"/>
      <c r="L61" s="38"/>
      <c r="M61" s="38"/>
      <c r="N61" s="38"/>
      <c r="O61" s="32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ht="14.25">
      <c r="A62" s="32" t="s">
        <v>150</v>
      </c>
      <c r="B62" s="35" t="s">
        <v>246</v>
      </c>
      <c r="C62" s="32" t="s">
        <v>194</v>
      </c>
      <c r="D62" s="32">
        <v>0</v>
      </c>
      <c r="E62" s="32" t="s">
        <v>100</v>
      </c>
      <c r="F62" s="32" t="s">
        <v>100</v>
      </c>
      <c r="G62" s="32" t="b">
        <f>FALSE()</f>
        <v>0</v>
      </c>
      <c r="H62" s="32" t="s">
        <v>23</v>
      </c>
      <c r="I62" s="32" t="s">
        <v>74</v>
      </c>
      <c r="J62" s="32"/>
      <c r="K62" s="38"/>
      <c r="L62" s="38"/>
      <c r="M62" s="38"/>
      <c r="N62" s="38"/>
      <c r="O62" s="32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ht="13.5">
      <c r="A63" s="33" t="s">
        <v>151</v>
      </c>
      <c r="B63" s="33" t="s">
        <v>247</v>
      </c>
      <c r="C63" s="33" t="s">
        <v>194</v>
      </c>
      <c r="D63" s="33">
        <v>1E-4</v>
      </c>
      <c r="E63" s="33" t="s">
        <v>100</v>
      </c>
      <c r="F63" s="33" t="s">
        <v>100</v>
      </c>
      <c r="G63" s="32" t="b">
        <f>FALSE()</f>
        <v>0</v>
      </c>
      <c r="H63" s="32" t="s">
        <v>23</v>
      </c>
      <c r="I63" s="32" t="s">
        <v>74</v>
      </c>
    </row>
    <row r="64" spans="1:27" ht="13.5">
      <c r="A64" s="33" t="s">
        <v>152</v>
      </c>
      <c r="B64" s="33" t="s">
        <v>248</v>
      </c>
      <c r="C64" s="33" t="s">
        <v>194</v>
      </c>
      <c r="D64" s="33">
        <v>0</v>
      </c>
      <c r="E64" s="33" t="s">
        <v>100</v>
      </c>
      <c r="F64" s="33" t="s">
        <v>100</v>
      </c>
      <c r="G64" s="32" t="b">
        <f>FALSE()</f>
        <v>0</v>
      </c>
      <c r="H64" s="32" t="s">
        <v>23</v>
      </c>
      <c r="I64" s="32" t="s">
        <v>74</v>
      </c>
    </row>
    <row r="65" spans="1:9" ht="13.5">
      <c r="A65" s="33" t="s">
        <v>153</v>
      </c>
      <c r="B65" s="33" t="s">
        <v>249</v>
      </c>
      <c r="C65" s="33" t="s">
        <v>194</v>
      </c>
      <c r="D65" s="33">
        <v>8.2000791452250296E-4</v>
      </c>
      <c r="E65" s="33" t="s">
        <v>100</v>
      </c>
      <c r="F65" s="33" t="s">
        <v>100</v>
      </c>
      <c r="G65" s="32" t="b">
        <f>FALSE()</f>
        <v>0</v>
      </c>
      <c r="H65" s="32" t="s">
        <v>23</v>
      </c>
      <c r="I65" s="32" t="s">
        <v>74</v>
      </c>
    </row>
    <row r="66" spans="1:9" ht="13.5">
      <c r="A66" s="33" t="s">
        <v>154</v>
      </c>
      <c r="B66" s="33" t="s">
        <v>250</v>
      </c>
      <c r="C66" s="33" t="s">
        <v>194</v>
      </c>
      <c r="D66" s="33">
        <v>0</v>
      </c>
      <c r="E66" s="33" t="s">
        <v>100</v>
      </c>
      <c r="F66" s="33" t="s">
        <v>100</v>
      </c>
      <c r="G66" s="32" t="b">
        <f>FALSE()</f>
        <v>0</v>
      </c>
      <c r="H66" s="32" t="s">
        <v>23</v>
      </c>
      <c r="I66" s="32" t="s">
        <v>74</v>
      </c>
    </row>
    <row r="67" spans="1:9" ht="13.5">
      <c r="A67" s="33" t="s">
        <v>155</v>
      </c>
      <c r="B67" s="33" t="s">
        <v>1016</v>
      </c>
      <c r="C67" s="33" t="s">
        <v>194</v>
      </c>
      <c r="D67" s="33">
        <v>0</v>
      </c>
      <c r="E67" s="33" t="s">
        <v>100</v>
      </c>
      <c r="F67" s="33" t="s">
        <v>100</v>
      </c>
      <c r="G67" s="32" t="b">
        <f>FALSE()</f>
        <v>0</v>
      </c>
      <c r="H67" s="32" t="s">
        <v>23</v>
      </c>
      <c r="I67" s="32" t="s">
        <v>74</v>
      </c>
    </row>
    <row r="68" spans="1:9" ht="13.5">
      <c r="A68" s="33" t="s">
        <v>156</v>
      </c>
      <c r="B68" s="33" t="s">
        <v>1017</v>
      </c>
      <c r="C68" s="33" t="s">
        <v>194</v>
      </c>
      <c r="D68" s="33">
        <v>0</v>
      </c>
      <c r="E68" s="33" t="s">
        <v>100</v>
      </c>
      <c r="F68" s="33" t="s">
        <v>100</v>
      </c>
      <c r="G68" s="32" t="b">
        <f>FALSE()</f>
        <v>0</v>
      </c>
      <c r="H68" s="32" t="s">
        <v>23</v>
      </c>
      <c r="I68" s="32" t="s">
        <v>74</v>
      </c>
    </row>
    <row r="69" spans="1:9" ht="13.5">
      <c r="A69" s="33" t="s">
        <v>157</v>
      </c>
      <c r="B69" s="33" t="s">
        <v>251</v>
      </c>
      <c r="C69" s="33" t="s">
        <v>194</v>
      </c>
      <c r="D69" s="40">
        <v>7.0002374356889805E-7</v>
      </c>
      <c r="E69" s="33" t="s">
        <v>100</v>
      </c>
      <c r="F69" s="33" t="s">
        <v>100</v>
      </c>
      <c r="G69" s="32" t="b">
        <f>FALSE()</f>
        <v>0</v>
      </c>
      <c r="H69" s="32" t="s">
        <v>23</v>
      </c>
      <c r="I69" s="32" t="s">
        <v>74</v>
      </c>
    </row>
    <row r="70" spans="1:9" ht="13.5">
      <c r="A70" s="33" t="s">
        <v>158</v>
      </c>
      <c r="B70" s="33" t="s">
        <v>252</v>
      </c>
      <c r="C70" s="33" t="s">
        <v>194</v>
      </c>
      <c r="D70" s="40">
        <v>2.0000000000063099E-5</v>
      </c>
      <c r="E70" s="33" t="s">
        <v>100</v>
      </c>
      <c r="F70" s="33" t="s">
        <v>100</v>
      </c>
      <c r="G70" s="32" t="b">
        <f>FALSE()</f>
        <v>0</v>
      </c>
      <c r="H70" s="32" t="s">
        <v>23</v>
      </c>
      <c r="I70" s="32" t="s">
        <v>74</v>
      </c>
    </row>
    <row r="71" spans="1:9" ht="13.5">
      <c r="A71" s="33" t="s">
        <v>159</v>
      </c>
      <c r="B71" s="33" t="s">
        <v>253</v>
      </c>
      <c r="C71" s="33" t="s">
        <v>194</v>
      </c>
      <c r="D71" s="33">
        <v>2.6000791452294498E-4</v>
      </c>
      <c r="E71" s="33" t="s">
        <v>100</v>
      </c>
      <c r="F71" s="33" t="s">
        <v>100</v>
      </c>
      <c r="G71" s="32" t="b">
        <f>FALSE()</f>
        <v>0</v>
      </c>
      <c r="H71" s="32" t="s">
        <v>23</v>
      </c>
      <c r="I71" s="32" t="s">
        <v>74</v>
      </c>
    </row>
    <row r="72" spans="1:9" ht="13.5">
      <c r="A72" s="33" t="s">
        <v>160</v>
      </c>
      <c r="B72" s="33" t="s">
        <v>254</v>
      </c>
      <c r="C72" s="33" t="s">
        <v>194</v>
      </c>
      <c r="D72" s="40">
        <v>7.9999999999936906E-5</v>
      </c>
      <c r="E72" s="33" t="s">
        <v>102</v>
      </c>
      <c r="F72" s="33" t="s">
        <v>102</v>
      </c>
      <c r="G72" s="32" t="b">
        <f>FALSE()</f>
        <v>0</v>
      </c>
      <c r="H72" s="32" t="s">
        <v>23</v>
      </c>
      <c r="I72" s="32" t="s">
        <v>74</v>
      </c>
    </row>
    <row r="73" spans="1:9" ht="13.5">
      <c r="A73" s="33" t="s">
        <v>161</v>
      </c>
      <c r="B73" s="33" t="s">
        <v>255</v>
      </c>
      <c r="C73" s="33" t="s">
        <v>194</v>
      </c>
      <c r="D73" s="33">
        <v>0</v>
      </c>
      <c r="E73" s="33" t="s">
        <v>100</v>
      </c>
      <c r="F73" s="33" t="s">
        <v>100</v>
      </c>
      <c r="G73" s="32" t="b">
        <f>FALSE()</f>
        <v>0</v>
      </c>
      <c r="H73" s="32" t="s">
        <v>23</v>
      </c>
      <c r="I73" s="32" t="s">
        <v>74</v>
      </c>
    </row>
    <row r="74" spans="1:9" ht="13.5">
      <c r="A74" s="33" t="s">
        <v>162</v>
      </c>
      <c r="B74" s="33" t="s">
        <v>256</v>
      </c>
      <c r="C74" s="33" t="s">
        <v>194</v>
      </c>
      <c r="D74" s="33">
        <v>0</v>
      </c>
      <c r="E74" s="33" t="s">
        <v>100</v>
      </c>
      <c r="F74" s="33" t="s">
        <v>100</v>
      </c>
      <c r="G74" s="32" t="b">
        <f>FALSE()</f>
        <v>0</v>
      </c>
      <c r="H74" s="32" t="s">
        <v>23</v>
      </c>
      <c r="I74" s="32" t="s">
        <v>74</v>
      </c>
    </row>
    <row r="75" spans="1:9" ht="13.5">
      <c r="A75" s="33" t="s">
        <v>163</v>
      </c>
      <c r="B75" s="33" t="s">
        <v>257</v>
      </c>
      <c r="C75" s="33" t="s">
        <v>194</v>
      </c>
      <c r="D75" s="33">
        <v>0</v>
      </c>
      <c r="E75" s="33" t="s">
        <v>100</v>
      </c>
      <c r="F75" s="33" t="s">
        <v>100</v>
      </c>
      <c r="G75" s="32" t="b">
        <f>FALSE()</f>
        <v>0</v>
      </c>
      <c r="H75" s="32" t="s">
        <v>23</v>
      </c>
      <c r="I75" s="32" t="s">
        <v>74</v>
      </c>
    </row>
    <row r="76" spans="1:9" ht="13.5">
      <c r="A76" s="33" t="s">
        <v>164</v>
      </c>
      <c r="B76" s="33" t="s">
        <v>258</v>
      </c>
      <c r="C76" s="33" t="s">
        <v>194</v>
      </c>
      <c r="D76" s="33">
        <v>0</v>
      </c>
      <c r="E76" s="33" t="s">
        <v>100</v>
      </c>
      <c r="F76" s="33" t="s">
        <v>100</v>
      </c>
      <c r="G76" s="32" t="b">
        <f>FALSE()</f>
        <v>0</v>
      </c>
      <c r="H76" s="32" t="s">
        <v>23</v>
      </c>
      <c r="I76" s="32" t="s">
        <v>74</v>
      </c>
    </row>
    <row r="77" spans="1:9" ht="13.5">
      <c r="A77" s="33" t="s">
        <v>165</v>
      </c>
      <c r="B77" s="33" t="s">
        <v>259</v>
      </c>
      <c r="C77" s="33" t="s">
        <v>194</v>
      </c>
      <c r="D77" s="33">
        <v>0</v>
      </c>
      <c r="E77" s="33" t="s">
        <v>100</v>
      </c>
      <c r="F77" s="33" t="s">
        <v>100</v>
      </c>
      <c r="G77" s="32" t="b">
        <f>FALSE()</f>
        <v>0</v>
      </c>
      <c r="H77" s="32" t="s">
        <v>23</v>
      </c>
      <c r="I77" s="32" t="s">
        <v>74</v>
      </c>
    </row>
    <row r="78" spans="1:9" ht="13.5">
      <c r="A78" s="33" t="s">
        <v>166</v>
      </c>
      <c r="B78" s="33" t="s">
        <v>260</v>
      </c>
      <c r="C78" s="33" t="s">
        <v>194</v>
      </c>
      <c r="D78" s="33">
        <v>0</v>
      </c>
      <c r="E78" s="33" t="s">
        <v>100</v>
      </c>
      <c r="F78" s="33" t="s">
        <v>100</v>
      </c>
      <c r="G78" s="32" t="b">
        <f>FALSE()</f>
        <v>0</v>
      </c>
      <c r="H78" s="32" t="s">
        <v>23</v>
      </c>
      <c r="I78" s="32" t="s">
        <v>74</v>
      </c>
    </row>
    <row r="79" spans="1:9" ht="13.5">
      <c r="A79" s="33" t="s">
        <v>167</v>
      </c>
      <c r="B79" s="33" t="s">
        <v>261</v>
      </c>
      <c r="C79" s="33" t="s">
        <v>194</v>
      </c>
      <c r="D79" s="33">
        <v>0</v>
      </c>
      <c r="E79" s="33" t="s">
        <v>100</v>
      </c>
      <c r="F79" s="33" t="s">
        <v>100</v>
      </c>
      <c r="G79" s="32" t="b">
        <f>FALSE()</f>
        <v>0</v>
      </c>
      <c r="H79" s="32" t="s">
        <v>23</v>
      </c>
      <c r="I79" s="32" t="s">
        <v>74</v>
      </c>
    </row>
    <row r="80" spans="1:9" ht="13.5">
      <c r="A80" s="33" t="s">
        <v>168</v>
      </c>
      <c r="B80" s="33" t="s">
        <v>262</v>
      </c>
      <c r="C80" s="33" t="s">
        <v>194</v>
      </c>
      <c r="D80" s="33">
        <v>0</v>
      </c>
      <c r="E80" s="33" t="s">
        <v>100</v>
      </c>
      <c r="F80" s="33" t="s">
        <v>100</v>
      </c>
      <c r="G80" s="32" t="b">
        <f>FALSE()</f>
        <v>0</v>
      </c>
      <c r="H80" s="32" t="s">
        <v>23</v>
      </c>
      <c r="I80" s="32" t="s">
        <v>74</v>
      </c>
    </row>
    <row r="81" spans="1:9" ht="13.5">
      <c r="A81" s="33" t="s">
        <v>169</v>
      </c>
      <c r="B81" s="33" t="s">
        <v>263</v>
      </c>
      <c r="C81" s="33" t="s">
        <v>194</v>
      </c>
      <c r="D81" s="33">
        <v>0</v>
      </c>
      <c r="E81" s="33" t="s">
        <v>100</v>
      </c>
      <c r="F81" s="33" t="s">
        <v>100</v>
      </c>
      <c r="G81" s="32" t="b">
        <f>FALSE()</f>
        <v>0</v>
      </c>
      <c r="H81" s="32" t="s">
        <v>23</v>
      </c>
      <c r="I81" s="32" t="s">
        <v>74</v>
      </c>
    </row>
    <row r="82" spans="1:9" ht="13.5">
      <c r="A82" s="33" t="s">
        <v>170</v>
      </c>
      <c r="B82" s="33" t="s">
        <v>264</v>
      </c>
      <c r="C82" s="33" t="s">
        <v>194</v>
      </c>
      <c r="D82" s="33">
        <v>0</v>
      </c>
      <c r="E82" s="33" t="s">
        <v>100</v>
      </c>
      <c r="F82" s="33" t="s">
        <v>100</v>
      </c>
      <c r="G82" s="32" t="b">
        <f>FALSE()</f>
        <v>0</v>
      </c>
      <c r="H82" s="32" t="s">
        <v>23</v>
      </c>
      <c r="I82" s="32" t="s">
        <v>74</v>
      </c>
    </row>
    <row r="83" spans="1:9" ht="13.5">
      <c r="A83" s="33" t="s">
        <v>171</v>
      </c>
      <c r="B83" s="33" t="s">
        <v>265</v>
      </c>
      <c r="C83" s="33" t="s">
        <v>194</v>
      </c>
      <c r="D83" s="33">
        <v>0</v>
      </c>
      <c r="E83" s="33" t="s">
        <v>100</v>
      </c>
      <c r="F83" s="33" t="s">
        <v>100</v>
      </c>
      <c r="G83" s="32" t="b">
        <f>FALSE()</f>
        <v>0</v>
      </c>
      <c r="H83" s="32" t="s">
        <v>23</v>
      </c>
      <c r="I83" s="32" t="s">
        <v>74</v>
      </c>
    </row>
    <row r="84" spans="1:9" ht="13.5">
      <c r="A84" s="33" t="s">
        <v>172</v>
      </c>
      <c r="B84" s="33" t="s">
        <v>266</v>
      </c>
      <c r="C84" s="33" t="s">
        <v>194</v>
      </c>
      <c r="D84" s="33">
        <v>0</v>
      </c>
      <c r="E84" s="33" t="s">
        <v>100</v>
      </c>
      <c r="F84" s="33" t="s">
        <v>100</v>
      </c>
      <c r="G84" s="32" t="b">
        <f>FALSE()</f>
        <v>0</v>
      </c>
      <c r="H84" s="32" t="s">
        <v>23</v>
      </c>
      <c r="I84" s="32" t="s">
        <v>74</v>
      </c>
    </row>
    <row r="85" spans="1:9" ht="13.5">
      <c r="A85" s="33" t="s">
        <v>173</v>
      </c>
      <c r="B85" s="33" t="s">
        <v>267</v>
      </c>
      <c r="C85" s="33" t="s">
        <v>194</v>
      </c>
      <c r="D85" s="33">
        <v>0</v>
      </c>
      <c r="E85" s="33" t="s">
        <v>100</v>
      </c>
      <c r="F85" s="33" t="s">
        <v>100</v>
      </c>
      <c r="G85" s="32" t="b">
        <f>FALSE()</f>
        <v>0</v>
      </c>
      <c r="H85" s="32" t="s">
        <v>23</v>
      </c>
      <c r="I85" s="32" t="s">
        <v>74</v>
      </c>
    </row>
    <row r="86" spans="1:9" ht="13.5">
      <c r="A86" s="33" t="s">
        <v>174</v>
      </c>
      <c r="B86" s="33" t="s">
        <v>268</v>
      </c>
      <c r="C86" s="33" t="s">
        <v>194</v>
      </c>
      <c r="D86" s="33">
        <v>0</v>
      </c>
      <c r="E86" s="33" t="s">
        <v>100</v>
      </c>
      <c r="F86" s="33" t="s">
        <v>100</v>
      </c>
      <c r="G86" s="32" t="b">
        <f>FALSE()</f>
        <v>0</v>
      </c>
      <c r="H86" s="32" t="s">
        <v>23</v>
      </c>
      <c r="I86" s="32" t="s">
        <v>74</v>
      </c>
    </row>
    <row r="87" spans="1:9" ht="13.5">
      <c r="A87" s="33" t="s">
        <v>175</v>
      </c>
      <c r="B87" s="33" t="s">
        <v>269</v>
      </c>
      <c r="C87" s="33" t="s">
        <v>194</v>
      </c>
      <c r="D87" s="33">
        <v>0</v>
      </c>
      <c r="E87" s="33" t="s">
        <v>100</v>
      </c>
      <c r="F87" s="33" t="s">
        <v>100</v>
      </c>
      <c r="G87" s="32" t="b">
        <f>FALSE()</f>
        <v>0</v>
      </c>
      <c r="H87" s="32" t="s">
        <v>23</v>
      </c>
      <c r="I87" s="32" t="s">
        <v>74</v>
      </c>
    </row>
    <row r="88" spans="1:9" ht="13.5">
      <c r="A88" s="33" t="s">
        <v>176</v>
      </c>
      <c r="B88" s="33" t="s">
        <v>1018</v>
      </c>
      <c r="C88" s="33" t="s">
        <v>194</v>
      </c>
      <c r="D88" s="33">
        <v>0</v>
      </c>
      <c r="E88" s="33" t="s">
        <v>100</v>
      </c>
      <c r="F88" s="33" t="s">
        <v>100</v>
      </c>
      <c r="G88" s="32" t="b">
        <f>FALSE()</f>
        <v>0</v>
      </c>
      <c r="H88" s="32" t="s">
        <v>23</v>
      </c>
      <c r="I88" s="32" t="s">
        <v>74</v>
      </c>
    </row>
    <row r="89" spans="1:9" ht="13.5">
      <c r="A89" s="33" t="s">
        <v>177</v>
      </c>
      <c r="B89" s="33" t="s">
        <v>1019</v>
      </c>
      <c r="C89" s="33" t="s">
        <v>194</v>
      </c>
      <c r="D89" s="33">
        <v>0</v>
      </c>
      <c r="E89" s="33" t="s">
        <v>100</v>
      </c>
      <c r="F89" s="33" t="s">
        <v>100</v>
      </c>
      <c r="G89" s="32" t="b">
        <f>FALSE()</f>
        <v>0</v>
      </c>
      <c r="H89" s="32" t="s">
        <v>23</v>
      </c>
      <c r="I89" s="32" t="s">
        <v>74</v>
      </c>
    </row>
    <row r="90" spans="1:9" ht="13.5">
      <c r="A90" s="33" t="s">
        <v>178</v>
      </c>
      <c r="B90" s="33" t="s">
        <v>270</v>
      </c>
      <c r="C90" s="33" t="s">
        <v>194</v>
      </c>
      <c r="D90" s="33">
        <v>0</v>
      </c>
      <c r="E90" s="33" t="s">
        <v>100</v>
      </c>
      <c r="F90" s="33" t="s">
        <v>100</v>
      </c>
      <c r="G90" s="32" t="b">
        <f>FALSE()</f>
        <v>0</v>
      </c>
      <c r="H90" s="32" t="s">
        <v>23</v>
      </c>
      <c r="I90" s="32" t="s">
        <v>74</v>
      </c>
    </row>
    <row r="91" spans="1:9" ht="13.5">
      <c r="A91" s="33" t="s">
        <v>179</v>
      </c>
      <c r="B91" s="33" t="s">
        <v>271</v>
      </c>
      <c r="C91" s="33" t="s">
        <v>194</v>
      </c>
      <c r="D91" s="33">
        <v>0</v>
      </c>
      <c r="E91" s="33" t="s">
        <v>100</v>
      </c>
      <c r="F91" s="33" t="s">
        <v>100</v>
      </c>
      <c r="G91" s="32" t="b">
        <f>FALSE()</f>
        <v>0</v>
      </c>
      <c r="H91" s="32" t="s">
        <v>23</v>
      </c>
      <c r="I91" s="32" t="s">
        <v>74</v>
      </c>
    </row>
    <row r="92" spans="1:9" ht="13.5">
      <c r="A92" s="33" t="s">
        <v>180</v>
      </c>
      <c r="B92" s="33" t="s">
        <v>272</v>
      </c>
      <c r="C92" s="33" t="s">
        <v>194</v>
      </c>
      <c r="D92" s="33">
        <v>0</v>
      </c>
      <c r="E92" s="33" t="s">
        <v>100</v>
      </c>
      <c r="F92" s="33" t="s">
        <v>100</v>
      </c>
      <c r="G92" s="32" t="b">
        <f>FALSE()</f>
        <v>0</v>
      </c>
      <c r="H92" s="32" t="s">
        <v>23</v>
      </c>
      <c r="I92" s="32" t="s">
        <v>74</v>
      </c>
    </row>
    <row r="93" spans="1:9" ht="13.5">
      <c r="A93" s="33" t="s">
        <v>181</v>
      </c>
      <c r="B93" s="33" t="s">
        <v>273</v>
      </c>
      <c r="C93" s="33" t="s">
        <v>194</v>
      </c>
      <c r="D93" s="33">
        <v>0</v>
      </c>
      <c r="E93" s="33" t="s">
        <v>100</v>
      </c>
      <c r="F93" s="33" t="s">
        <v>100</v>
      </c>
      <c r="G93" s="32" t="b">
        <f>FALSE()</f>
        <v>0</v>
      </c>
      <c r="H93" s="32" t="s">
        <v>23</v>
      </c>
      <c r="I93" s="32" t="s">
        <v>74</v>
      </c>
    </row>
    <row r="94" spans="1:9" ht="13.5">
      <c r="A94" s="33" t="s">
        <v>182</v>
      </c>
      <c r="B94" s="33" t="s">
        <v>1020</v>
      </c>
      <c r="C94" s="33" t="s">
        <v>194</v>
      </c>
      <c r="D94" s="33">
        <v>0</v>
      </c>
      <c r="E94" s="33" t="s">
        <v>100</v>
      </c>
      <c r="F94" s="33" t="s">
        <v>100</v>
      </c>
      <c r="G94" s="32" t="b">
        <f>FALSE()</f>
        <v>0</v>
      </c>
      <c r="H94" s="32" t="s">
        <v>23</v>
      </c>
      <c r="I94" s="32" t="s">
        <v>74</v>
      </c>
    </row>
    <row r="95" spans="1:9" ht="13.5">
      <c r="A95" s="33" t="s">
        <v>183</v>
      </c>
      <c r="B95" s="33" t="s">
        <v>274</v>
      </c>
      <c r="C95" s="33" t="s">
        <v>194</v>
      </c>
      <c r="D95" s="33">
        <v>0</v>
      </c>
      <c r="E95" s="33" t="s">
        <v>100</v>
      </c>
      <c r="F95" s="33" t="s">
        <v>100</v>
      </c>
      <c r="G95" s="32" t="b">
        <f>FALSE()</f>
        <v>0</v>
      </c>
      <c r="H95" s="32" t="s">
        <v>23</v>
      </c>
      <c r="I95" s="32" t="s">
        <v>74</v>
      </c>
    </row>
    <row r="96" spans="1:9" ht="13.5">
      <c r="A96" s="33" t="s">
        <v>184</v>
      </c>
      <c r="B96" s="33" t="s">
        <v>1021</v>
      </c>
      <c r="C96" s="33" t="s">
        <v>194</v>
      </c>
      <c r="D96" s="33">
        <v>0</v>
      </c>
      <c r="E96" s="33" t="s">
        <v>100</v>
      </c>
      <c r="F96" s="33" t="s">
        <v>100</v>
      </c>
      <c r="G96" s="32" t="b">
        <f>FALSE()</f>
        <v>0</v>
      </c>
      <c r="H96" s="32" t="s">
        <v>23</v>
      </c>
      <c r="I96" s="32" t="s">
        <v>74</v>
      </c>
    </row>
    <row r="97" spans="1:9" ht="13.5">
      <c r="A97" s="33" t="s">
        <v>185</v>
      </c>
      <c r="B97" s="33" t="s">
        <v>275</v>
      </c>
      <c r="C97" s="33" t="s">
        <v>194</v>
      </c>
      <c r="D97" s="33">
        <v>0</v>
      </c>
      <c r="E97" s="33" t="s">
        <v>100</v>
      </c>
      <c r="F97" s="33" t="s">
        <v>100</v>
      </c>
      <c r="G97" s="32" t="b">
        <f>FALSE()</f>
        <v>0</v>
      </c>
      <c r="H97" s="32" t="s">
        <v>23</v>
      </c>
      <c r="I97" s="32" t="s">
        <v>74</v>
      </c>
    </row>
    <row r="98" spans="1:9" ht="13.5">
      <c r="A98" s="33" t="s">
        <v>186</v>
      </c>
      <c r="B98" s="33" t="s">
        <v>276</v>
      </c>
      <c r="C98" s="33" t="s">
        <v>194</v>
      </c>
      <c r="D98" s="33">
        <v>0</v>
      </c>
      <c r="E98" s="33" t="s">
        <v>100</v>
      </c>
      <c r="F98" s="33" t="s">
        <v>100</v>
      </c>
      <c r="G98" s="32" t="b">
        <f>FALSE()</f>
        <v>0</v>
      </c>
      <c r="H98" s="32" t="s">
        <v>23</v>
      </c>
      <c r="I98" s="32" t="s">
        <v>74</v>
      </c>
    </row>
    <row r="99" spans="1:9" ht="13.5">
      <c r="A99" s="33" t="s">
        <v>187</v>
      </c>
      <c r="B99" s="33" t="s">
        <v>277</v>
      </c>
      <c r="C99" s="33" t="s">
        <v>194</v>
      </c>
      <c r="D99" s="33">
        <v>0</v>
      </c>
      <c r="E99" s="33" t="s">
        <v>100</v>
      </c>
      <c r="F99" s="33" t="s">
        <v>100</v>
      </c>
      <c r="G99" s="32" t="b">
        <f>FALSE()</f>
        <v>0</v>
      </c>
      <c r="H99" s="32" t="s">
        <v>23</v>
      </c>
      <c r="I99" s="32" t="s">
        <v>74</v>
      </c>
    </row>
    <row r="100" spans="1:9" ht="13.5">
      <c r="A100" s="33" t="s">
        <v>188</v>
      </c>
      <c r="B100" s="33" t="s">
        <v>278</v>
      </c>
      <c r="C100" s="33" t="s">
        <v>194</v>
      </c>
      <c r="D100" s="33">
        <v>0</v>
      </c>
      <c r="E100" s="33" t="s">
        <v>100</v>
      </c>
      <c r="F100" s="33" t="s">
        <v>100</v>
      </c>
      <c r="G100" s="32" t="b">
        <f>FALSE()</f>
        <v>0</v>
      </c>
      <c r="H100" s="32" t="s">
        <v>23</v>
      </c>
      <c r="I100" s="32" t="s">
        <v>74</v>
      </c>
    </row>
    <row r="101" spans="1:9" ht="13.5">
      <c r="A101" s="33" t="s">
        <v>189</v>
      </c>
      <c r="B101" s="33" t="s">
        <v>279</v>
      </c>
      <c r="C101" s="33" t="s">
        <v>194</v>
      </c>
      <c r="D101" s="33">
        <v>0</v>
      </c>
      <c r="E101" s="33" t="s">
        <v>100</v>
      </c>
      <c r="F101" s="33" t="s">
        <v>100</v>
      </c>
      <c r="G101" s="32" t="b">
        <f>FALSE()</f>
        <v>0</v>
      </c>
      <c r="H101" s="32" t="s">
        <v>23</v>
      </c>
      <c r="I101" s="32" t="s">
        <v>74</v>
      </c>
    </row>
    <row r="102" spans="1:9" ht="13.5">
      <c r="A102" s="33" t="s">
        <v>190</v>
      </c>
      <c r="B102" s="33" t="s">
        <v>280</v>
      </c>
      <c r="C102" s="33" t="s">
        <v>194</v>
      </c>
      <c r="D102" s="33">
        <v>0</v>
      </c>
      <c r="E102" s="33" t="s">
        <v>100</v>
      </c>
      <c r="F102" s="33" t="s">
        <v>100</v>
      </c>
      <c r="G102" s="32" t="b">
        <f>FALSE()</f>
        <v>0</v>
      </c>
      <c r="H102" s="32" t="s">
        <v>23</v>
      </c>
      <c r="I102" s="32" t="s">
        <v>74</v>
      </c>
    </row>
    <row r="103" spans="1:9" ht="13.5">
      <c r="A103" s="33" t="s">
        <v>191</v>
      </c>
      <c r="B103" s="33" t="s">
        <v>281</v>
      </c>
      <c r="C103" s="33" t="s">
        <v>194</v>
      </c>
      <c r="D103" s="33">
        <v>0</v>
      </c>
      <c r="E103" s="33" t="s">
        <v>100</v>
      </c>
      <c r="F103" s="33" t="s">
        <v>100</v>
      </c>
      <c r="G103" s="32" t="b">
        <f>FALSE()</f>
        <v>0</v>
      </c>
      <c r="H103" s="32" t="s">
        <v>23</v>
      </c>
      <c r="I103" s="32" t="s">
        <v>74</v>
      </c>
    </row>
    <row r="104" spans="1:9" ht="13.5">
      <c r="A104" s="33" t="s">
        <v>192</v>
      </c>
      <c r="B104" s="33" t="s">
        <v>282</v>
      </c>
      <c r="C104" s="33" t="s">
        <v>194</v>
      </c>
      <c r="D104" s="33">
        <v>0</v>
      </c>
      <c r="E104" s="33" t="s">
        <v>100</v>
      </c>
      <c r="F104" s="33" t="s">
        <v>100</v>
      </c>
      <c r="G104" s="32" t="b">
        <f>FALSE()</f>
        <v>0</v>
      </c>
      <c r="H104" s="32" t="s">
        <v>23</v>
      </c>
      <c r="I104" s="32" t="s">
        <v>74</v>
      </c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EE9-9467-47F9-804C-5044E26BD807}">
  <dimension ref="A1:I103"/>
  <sheetViews>
    <sheetView workbookViewId="0">
      <selection activeCell="G47" sqref="G47"/>
    </sheetView>
  </sheetViews>
  <sheetFormatPr defaultRowHeight="12.75"/>
  <cols>
    <col min="1" max="1" width="14.59765625" bestFit="1" customWidth="1"/>
    <col min="2" max="2" width="13.265625" customWidth="1"/>
    <col min="3" max="3" width="10.3984375" customWidth="1"/>
    <col min="4" max="4" width="9.6640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1009</v>
      </c>
    </row>
    <row r="2" spans="1:9" ht="14.25">
      <c r="A2" t="s">
        <v>1</v>
      </c>
      <c r="B2" t="s">
        <v>1204</v>
      </c>
      <c r="C2" s="8" t="s">
        <v>1003</v>
      </c>
      <c r="D2" s="8"/>
      <c r="E2" s="8"/>
      <c r="F2" s="8"/>
      <c r="H2" s="8"/>
      <c r="I2" s="8"/>
    </row>
    <row r="3" spans="1:9" ht="14.25">
      <c r="A3" t="s">
        <v>1202</v>
      </c>
      <c r="B3" s="12">
        <v>0</v>
      </c>
      <c r="C3" s="12">
        <v>0</v>
      </c>
      <c r="D3" s="11"/>
      <c r="F3" s="9"/>
      <c r="G3" s="12"/>
      <c r="H3" s="12"/>
      <c r="I3" s="11"/>
    </row>
    <row r="4" spans="1:9" ht="14.25">
      <c r="A4" t="s">
        <v>1203</v>
      </c>
      <c r="B4" s="12">
        <v>3600</v>
      </c>
      <c r="C4" s="44">
        <v>9.9999999999999995E-7</v>
      </c>
      <c r="D4" s="11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2"/>
  <sheetViews>
    <sheetView zoomScaleNormal="100" workbookViewId="0">
      <pane xSplit="1" ySplit="2" topLeftCell="F79" activePane="bottomRight" state="frozen"/>
      <selection pane="topRight" activeCell="B1" sqref="B1"/>
      <selection pane="bottomLeft" activeCell="A3" sqref="A3"/>
      <selection pane="bottomRight" activeCell="H108" sqref="H108"/>
    </sheetView>
  </sheetViews>
  <sheetFormatPr defaultRowHeight="12.75"/>
  <cols>
    <col min="1" max="1" width="8.1328125" bestFit="1" customWidth="1"/>
    <col min="2" max="2" width="17.3984375" customWidth="1"/>
    <col min="3" max="3" width="29.73046875" bestFit="1" customWidth="1"/>
    <col min="4" max="4" width="11.265625" bestFit="1" customWidth="1"/>
    <col min="5" max="5" width="21.86328125" bestFit="1" customWidth="1"/>
    <col min="6" max="6" width="12.3984375" bestFit="1" customWidth="1"/>
    <col min="7" max="7" width="14" bestFit="1" customWidth="1"/>
    <col min="8" max="8" width="55.3984375" bestFit="1" customWidth="1"/>
    <col min="9" max="9" width="12.3984375" bestFit="1" customWidth="1"/>
    <col min="10" max="1017" width="13.3984375"/>
  </cols>
  <sheetData>
    <row r="1" spans="1:19" ht="13.5">
      <c r="A1" s="2" t="s">
        <v>0</v>
      </c>
      <c r="B1" s="6" t="s">
        <v>1008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5">
      <c r="A2" s="2" t="s">
        <v>1</v>
      </c>
      <c r="B2" s="2" t="s">
        <v>2</v>
      </c>
      <c r="C2" s="2" t="s">
        <v>3</v>
      </c>
      <c r="D2" s="4" t="s">
        <v>56</v>
      </c>
      <c r="E2" s="2" t="s">
        <v>30</v>
      </c>
      <c r="F2" s="2" t="s">
        <v>55</v>
      </c>
      <c r="G2" s="2" t="s">
        <v>5</v>
      </c>
      <c r="H2" s="2" t="s">
        <v>29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>
      <c r="A3" s="2" t="s">
        <v>31</v>
      </c>
      <c r="B3" s="2" t="s">
        <v>822</v>
      </c>
      <c r="C3" s="26" t="s">
        <v>1080</v>
      </c>
      <c r="E3" s="25">
        <v>599.99824500063198</v>
      </c>
      <c r="F3" s="4">
        <f>LOG10(E3)</f>
        <v>2.7781499800708835</v>
      </c>
      <c r="G3" s="16" t="s">
        <v>74</v>
      </c>
      <c r="H3" s="2" t="s">
        <v>550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4.25">
      <c r="A4" s="2" t="s">
        <v>58</v>
      </c>
      <c r="B4" s="2" t="s">
        <v>823</v>
      </c>
      <c r="C4" s="26" t="s">
        <v>1095</v>
      </c>
      <c r="E4" s="25">
        <v>0.5</v>
      </c>
      <c r="F4" s="4">
        <f t="shared" ref="F4:F67" si="0">LOG10(E4)</f>
        <v>-0.3010299956639812</v>
      </c>
      <c r="G4" s="16" t="s">
        <v>74</v>
      </c>
      <c r="H4" s="2" t="s">
        <v>551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4.25">
      <c r="A5" s="2" t="s">
        <v>59</v>
      </c>
      <c r="B5" s="2" t="s">
        <v>824</v>
      </c>
      <c r="C5" s="26" t="s">
        <v>1094</v>
      </c>
      <c r="E5" s="25">
        <v>7.9998502500275999</v>
      </c>
      <c r="F5" s="4">
        <f t="shared" si="0"/>
        <v>0.90308185746752123</v>
      </c>
      <c r="G5" s="16" t="s">
        <v>74</v>
      </c>
      <c r="H5" s="2" t="s">
        <v>552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4.25">
      <c r="A6" s="2" t="s">
        <v>60</v>
      </c>
      <c r="B6" s="2" t="s">
        <v>825</v>
      </c>
      <c r="C6" s="26" t="s">
        <v>1095</v>
      </c>
      <c r="E6" s="25">
        <v>8.6348000000000003</v>
      </c>
      <c r="F6" s="4">
        <f t="shared" si="0"/>
        <v>0.93625228285283602</v>
      </c>
      <c r="G6" s="16" t="s">
        <v>74</v>
      </c>
      <c r="H6" s="2" t="s">
        <v>553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>
      <c r="A7" s="2" t="s">
        <v>61</v>
      </c>
      <c r="B7" s="2" t="s">
        <v>826</v>
      </c>
      <c r="C7" s="26" t="s">
        <v>1095</v>
      </c>
      <c r="E7" s="25">
        <v>1.2705</v>
      </c>
      <c r="F7" s="4">
        <f t="shared" si="0"/>
        <v>0.10397466938638814</v>
      </c>
      <c r="G7" s="16" t="s">
        <v>74</v>
      </c>
      <c r="H7" s="2" t="s">
        <v>554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4.25">
      <c r="A8" s="2" t="s">
        <v>62</v>
      </c>
      <c r="B8" t="s">
        <v>827</v>
      </c>
      <c r="C8" s="26" t="s">
        <v>1095</v>
      </c>
      <c r="E8" s="25">
        <v>3.5026000000000002</v>
      </c>
      <c r="F8" s="4">
        <f t="shared" si="0"/>
        <v>0.54439054333774783</v>
      </c>
      <c r="G8" s="16" t="s">
        <v>74</v>
      </c>
      <c r="H8" t="s">
        <v>555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4.25">
      <c r="A9" s="2" t="s">
        <v>63</v>
      </c>
      <c r="B9" s="2" t="s">
        <v>828</v>
      </c>
      <c r="C9" s="26" t="s">
        <v>1095</v>
      </c>
      <c r="E9" s="25">
        <v>1</v>
      </c>
      <c r="F9" s="4">
        <f t="shared" si="0"/>
        <v>0</v>
      </c>
      <c r="G9" s="16" t="s">
        <v>74</v>
      </c>
      <c r="H9" s="2" t="s">
        <v>556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4.25">
      <c r="A10" s="2" t="s">
        <v>64</v>
      </c>
      <c r="B10" s="2" t="s">
        <v>829</v>
      </c>
      <c r="C10" s="26" t="s">
        <v>1095</v>
      </c>
      <c r="E10" s="25">
        <v>0.1</v>
      </c>
      <c r="F10" s="4">
        <f t="shared" si="0"/>
        <v>-1</v>
      </c>
      <c r="G10" s="16" t="s">
        <v>74</v>
      </c>
      <c r="H10" s="2" t="s">
        <v>557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4.25">
      <c r="A11" s="2" t="s">
        <v>89</v>
      </c>
      <c r="B11" s="2" t="s">
        <v>830</v>
      </c>
      <c r="C11" s="26" t="s">
        <v>1094</v>
      </c>
      <c r="E11" s="25">
        <v>1.20000912500357</v>
      </c>
      <c r="F11" s="4">
        <f t="shared" si="0"/>
        <v>7.9184548483983541E-2</v>
      </c>
      <c r="G11" s="16" t="s">
        <v>74</v>
      </c>
      <c r="H11" s="2" t="s">
        <v>558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4.25">
      <c r="A12" s="2" t="s">
        <v>90</v>
      </c>
      <c r="B12" t="s">
        <v>831</v>
      </c>
      <c r="C12" s="26" t="s">
        <v>1095</v>
      </c>
      <c r="E12" s="25">
        <v>0.1</v>
      </c>
      <c r="F12" s="4">
        <f t="shared" si="0"/>
        <v>-1</v>
      </c>
      <c r="G12" s="16" t="s">
        <v>74</v>
      </c>
      <c r="H12" t="s">
        <v>559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4.25">
      <c r="A13" s="2" t="s">
        <v>91</v>
      </c>
      <c r="B13" s="2" t="s">
        <v>832</v>
      </c>
      <c r="C13" s="26" t="s">
        <v>1095</v>
      </c>
      <c r="E13" s="25">
        <v>2</v>
      </c>
      <c r="F13" s="4">
        <f t="shared" si="0"/>
        <v>0.3010299956639812</v>
      </c>
      <c r="G13" s="16" t="s">
        <v>74</v>
      </c>
      <c r="H13" s="2" t="s">
        <v>560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4.25">
      <c r="A14" s="2" t="s">
        <v>92</v>
      </c>
      <c r="B14" s="2" t="s">
        <v>833</v>
      </c>
      <c r="C14" s="26" t="s">
        <v>1095</v>
      </c>
      <c r="E14" s="25">
        <v>0.2</v>
      </c>
      <c r="F14" s="4">
        <f t="shared" si="0"/>
        <v>-0.69897000433601875</v>
      </c>
      <c r="G14" s="16" t="s">
        <v>74</v>
      </c>
      <c r="H14" s="2" t="s">
        <v>561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4.25">
      <c r="A15" s="2" t="s">
        <v>93</v>
      </c>
      <c r="B15" s="2" t="s">
        <v>834</v>
      </c>
      <c r="C15" s="26" t="s">
        <v>1095</v>
      </c>
      <c r="E15" s="25">
        <v>1</v>
      </c>
      <c r="F15" s="4">
        <f t="shared" si="0"/>
        <v>0</v>
      </c>
      <c r="G15" s="16" t="s">
        <v>74</v>
      </c>
      <c r="H15" s="2" t="s">
        <v>562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4.25">
      <c r="A16" s="2" t="s">
        <v>94</v>
      </c>
      <c r="B16" s="2" t="s">
        <v>835</v>
      </c>
      <c r="C16" s="26" t="s">
        <v>1095</v>
      </c>
      <c r="E16" s="25">
        <v>50</v>
      </c>
      <c r="F16" s="4">
        <f t="shared" si="0"/>
        <v>1.6989700043360187</v>
      </c>
      <c r="G16" s="16" t="s">
        <v>74</v>
      </c>
      <c r="H16" s="2" t="s">
        <v>563</v>
      </c>
      <c r="I16" s="5"/>
      <c r="J16" s="10"/>
      <c r="K16" s="3"/>
    </row>
    <row r="17" spans="1:19" ht="14.25">
      <c r="A17" s="2" t="s">
        <v>676</v>
      </c>
      <c r="B17" t="s">
        <v>836</v>
      </c>
      <c r="C17" t="s">
        <v>1094</v>
      </c>
      <c r="E17">
        <v>0.12000091250035699</v>
      </c>
      <c r="F17" s="4">
        <f t="shared" si="0"/>
        <v>-0.92081545151601651</v>
      </c>
      <c r="G17" s="16" t="s">
        <v>74</v>
      </c>
      <c r="H17" s="8" t="s">
        <v>564</v>
      </c>
      <c r="M17" s="3"/>
      <c r="N17" s="3"/>
      <c r="O17" s="3"/>
      <c r="P17" s="3"/>
      <c r="Q17" s="3"/>
      <c r="R17" s="3"/>
      <c r="S17" s="3"/>
    </row>
    <row r="18" spans="1:19" ht="14.25">
      <c r="A18" s="2" t="s">
        <v>677</v>
      </c>
      <c r="B18" t="s">
        <v>837</v>
      </c>
      <c r="C18" t="s">
        <v>1095</v>
      </c>
      <c r="E18">
        <v>0.1</v>
      </c>
      <c r="F18" s="4">
        <f t="shared" si="0"/>
        <v>-1</v>
      </c>
      <c r="G18" s="16" t="s">
        <v>74</v>
      </c>
      <c r="H18" s="17" t="s">
        <v>565</v>
      </c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4.25">
      <c r="A19" s="2" t="s">
        <v>678</v>
      </c>
      <c r="B19" t="s">
        <v>838</v>
      </c>
      <c r="C19" t="s">
        <v>1094</v>
      </c>
      <c r="E19">
        <v>0.59999824500063204</v>
      </c>
      <c r="F19" s="4">
        <f t="shared" si="0"/>
        <v>-0.22185001992911629</v>
      </c>
      <c r="G19" s="16" t="s">
        <v>74</v>
      </c>
      <c r="H19" s="17" t="s">
        <v>566</v>
      </c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4.25">
      <c r="A20" s="2" t="s">
        <v>679</v>
      </c>
      <c r="B20" t="s">
        <v>839</v>
      </c>
      <c r="C20" t="s">
        <v>1095</v>
      </c>
      <c r="E20">
        <v>0.1</v>
      </c>
      <c r="F20" s="4">
        <f t="shared" si="0"/>
        <v>-1</v>
      </c>
      <c r="G20" s="16" t="s">
        <v>74</v>
      </c>
      <c r="H20" s="17" t="s">
        <v>567</v>
      </c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4.25">
      <c r="A21" s="2" t="s">
        <v>680</v>
      </c>
      <c r="B21" t="s">
        <v>840</v>
      </c>
      <c r="C21" t="s">
        <v>1094</v>
      </c>
      <c r="E21">
        <v>17.999820999995901</v>
      </c>
      <c r="F21" s="4">
        <f t="shared" si="0"/>
        <v>1.2552681862643851</v>
      </c>
      <c r="G21" s="16" t="s">
        <v>74</v>
      </c>
      <c r="H21" s="17" t="s">
        <v>568</v>
      </c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4.25">
      <c r="A22" s="2" t="s">
        <v>681</v>
      </c>
      <c r="B22" t="s">
        <v>841</v>
      </c>
      <c r="C22" t="s">
        <v>1095</v>
      </c>
      <c r="E22">
        <v>2</v>
      </c>
      <c r="F22" s="4">
        <f t="shared" si="0"/>
        <v>0.3010299956639812</v>
      </c>
      <c r="G22" s="16" t="s">
        <v>74</v>
      </c>
      <c r="H22" s="17" t="s">
        <v>569</v>
      </c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4.25">
      <c r="A23" s="2" t="s">
        <v>682</v>
      </c>
      <c r="B23" s="2" t="s">
        <v>842</v>
      </c>
      <c r="C23" t="s">
        <v>1094</v>
      </c>
      <c r="D23" s="4"/>
      <c r="E23">
        <v>999.99707500316697</v>
      </c>
      <c r="F23" s="4">
        <f t="shared" si="0"/>
        <v>2.9999987296881581</v>
      </c>
      <c r="G23" s="16" t="s">
        <v>74</v>
      </c>
      <c r="H23" s="17" t="s">
        <v>570</v>
      </c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3.5">
      <c r="A24" s="2" t="s">
        <v>683</v>
      </c>
      <c r="B24" s="2" t="s">
        <v>843</v>
      </c>
      <c r="C24" t="s">
        <v>1095</v>
      </c>
      <c r="E24">
        <v>0.1</v>
      </c>
      <c r="F24" s="4">
        <f t="shared" si="0"/>
        <v>-1</v>
      </c>
      <c r="G24" s="16" t="s">
        <v>74</v>
      </c>
      <c r="H24" t="s">
        <v>571</v>
      </c>
    </row>
    <row r="25" spans="1:19" ht="13.5">
      <c r="A25" s="2" t="s">
        <v>684</v>
      </c>
      <c r="B25" t="s">
        <v>844</v>
      </c>
      <c r="C25" t="s">
        <v>1094</v>
      </c>
      <c r="E25">
        <v>2.9999912250031602</v>
      </c>
      <c r="F25" s="4">
        <f t="shared" si="0"/>
        <v>0.47711998440690251</v>
      </c>
      <c r="G25" s="16" t="s">
        <v>74</v>
      </c>
      <c r="H25" t="s">
        <v>572</v>
      </c>
    </row>
    <row r="26" spans="1:19" ht="13.5">
      <c r="A26" s="2" t="s">
        <v>685</v>
      </c>
      <c r="B26" t="s">
        <v>845</v>
      </c>
      <c r="C26" t="s">
        <v>1095</v>
      </c>
      <c r="E26">
        <v>4</v>
      </c>
      <c r="F26" s="4">
        <f t="shared" si="0"/>
        <v>0.6020599913279624</v>
      </c>
      <c r="G26" s="16" t="s">
        <v>74</v>
      </c>
      <c r="H26" t="s">
        <v>573</v>
      </c>
    </row>
    <row r="27" spans="1:19" ht="13.5">
      <c r="A27" s="2" t="s">
        <v>686</v>
      </c>
      <c r="B27" t="s">
        <v>846</v>
      </c>
      <c r="C27" t="s">
        <v>1095</v>
      </c>
      <c r="E27">
        <v>0.4</v>
      </c>
      <c r="F27" s="4">
        <f t="shared" si="0"/>
        <v>-0.3979400086720376</v>
      </c>
      <c r="G27" s="16" t="s">
        <v>74</v>
      </c>
      <c r="H27" t="s">
        <v>574</v>
      </c>
    </row>
    <row r="28" spans="1:19" ht="13.5">
      <c r="A28" s="2" t="s">
        <v>687</v>
      </c>
      <c r="B28" t="s">
        <v>847</v>
      </c>
      <c r="C28" t="s">
        <v>1094</v>
      </c>
      <c r="E28">
        <v>5999.9824500063196</v>
      </c>
      <c r="F28" s="4">
        <f t="shared" si="0"/>
        <v>3.7781499800708835</v>
      </c>
      <c r="G28" s="16" t="s">
        <v>74</v>
      </c>
      <c r="H28" t="s">
        <v>575</v>
      </c>
    </row>
    <row r="29" spans="1:19" ht="13.5">
      <c r="A29" s="2" t="s">
        <v>688</v>
      </c>
      <c r="B29" t="s">
        <v>848</v>
      </c>
      <c r="C29" t="s">
        <v>1095</v>
      </c>
      <c r="E29">
        <v>0.1</v>
      </c>
      <c r="F29" s="4">
        <f t="shared" si="0"/>
        <v>-1</v>
      </c>
      <c r="G29" s="16" t="s">
        <v>74</v>
      </c>
      <c r="H29" t="s">
        <v>576</v>
      </c>
    </row>
    <row r="30" spans="1:19" ht="13.5">
      <c r="A30" s="2" t="s">
        <v>689</v>
      </c>
      <c r="B30" t="s">
        <v>849</v>
      </c>
      <c r="C30" t="s">
        <v>1095</v>
      </c>
      <c r="E30">
        <v>0.17</v>
      </c>
      <c r="F30" s="4">
        <f t="shared" si="0"/>
        <v>-0.769551078621726</v>
      </c>
      <c r="G30" s="16" t="s">
        <v>74</v>
      </c>
      <c r="H30" t="s">
        <v>577</v>
      </c>
    </row>
    <row r="31" spans="1:19" ht="13.5">
      <c r="A31" s="2" t="s">
        <v>690</v>
      </c>
      <c r="B31" t="s">
        <v>850</v>
      </c>
      <c r="C31" t="s">
        <v>1094</v>
      </c>
      <c r="E31">
        <v>2999.9912250031598</v>
      </c>
      <c r="F31" s="4">
        <f t="shared" si="0"/>
        <v>3.4771199844069023</v>
      </c>
      <c r="G31" s="16" t="s">
        <v>74</v>
      </c>
      <c r="H31" t="s">
        <v>578</v>
      </c>
    </row>
    <row r="32" spans="1:19" ht="13.5">
      <c r="A32" s="2" t="s">
        <v>691</v>
      </c>
      <c r="B32" t="s">
        <v>851</v>
      </c>
      <c r="C32" t="s">
        <v>1095</v>
      </c>
      <c r="E32">
        <v>1</v>
      </c>
      <c r="F32" s="4">
        <f t="shared" si="0"/>
        <v>0</v>
      </c>
      <c r="G32" s="16" t="s">
        <v>74</v>
      </c>
      <c r="H32" t="s">
        <v>579</v>
      </c>
    </row>
    <row r="33" spans="1:8" ht="13.5">
      <c r="A33" s="2" t="s">
        <v>692</v>
      </c>
      <c r="B33" t="s">
        <v>852</v>
      </c>
      <c r="C33" t="s">
        <v>1095</v>
      </c>
      <c r="E33">
        <v>2.5</v>
      </c>
      <c r="F33" s="4">
        <f t="shared" si="0"/>
        <v>0.3979400086720376</v>
      </c>
      <c r="G33" s="16" t="s">
        <v>74</v>
      </c>
      <c r="H33" t="s">
        <v>580</v>
      </c>
    </row>
    <row r="34" spans="1:8" ht="13.5">
      <c r="A34" s="2" t="s">
        <v>693</v>
      </c>
      <c r="B34" t="s">
        <v>853</v>
      </c>
      <c r="C34" t="s">
        <v>1095</v>
      </c>
      <c r="E34">
        <v>0.15</v>
      </c>
      <c r="F34" s="4">
        <f t="shared" si="0"/>
        <v>-0.82390874094431876</v>
      </c>
      <c r="G34" s="16" t="s">
        <v>74</v>
      </c>
      <c r="H34" t="s">
        <v>581</v>
      </c>
    </row>
    <row r="35" spans="1:8" ht="13.5">
      <c r="A35" s="2" t="s">
        <v>694</v>
      </c>
      <c r="B35" t="s">
        <v>854</v>
      </c>
      <c r="C35" t="s">
        <v>1094</v>
      </c>
      <c r="E35">
        <v>29999.912250031601</v>
      </c>
      <c r="F35" s="4">
        <f t="shared" si="0"/>
        <v>4.4771199844069027</v>
      </c>
      <c r="G35" s="16" t="s">
        <v>74</v>
      </c>
      <c r="H35" t="s">
        <v>582</v>
      </c>
    </row>
    <row r="36" spans="1:8" ht="13.5">
      <c r="A36" s="2" t="s">
        <v>695</v>
      </c>
      <c r="B36" t="s">
        <v>855</v>
      </c>
      <c r="C36" t="s">
        <v>1095</v>
      </c>
      <c r="E36">
        <v>1</v>
      </c>
      <c r="F36" s="4">
        <f t="shared" si="0"/>
        <v>0</v>
      </c>
      <c r="G36" s="16" t="s">
        <v>74</v>
      </c>
      <c r="H36" t="s">
        <v>583</v>
      </c>
    </row>
    <row r="37" spans="1:8" ht="13.5">
      <c r="A37" s="2" t="s">
        <v>696</v>
      </c>
      <c r="B37" t="s">
        <v>856</v>
      </c>
      <c r="C37" t="s">
        <v>1094</v>
      </c>
      <c r="E37">
        <v>9999.2666800253901</v>
      </c>
      <c r="F37" s="4">
        <f t="shared" si="0"/>
        <v>3.9999681511503717</v>
      </c>
      <c r="G37" s="16" t="s">
        <v>74</v>
      </c>
      <c r="H37" t="s">
        <v>584</v>
      </c>
    </row>
    <row r="38" spans="1:8" ht="13.5">
      <c r="A38" s="2" t="s">
        <v>697</v>
      </c>
      <c r="B38" t="s">
        <v>857</v>
      </c>
      <c r="C38" t="s">
        <v>1095</v>
      </c>
      <c r="E38">
        <v>0.5</v>
      </c>
      <c r="F38" s="4">
        <f t="shared" si="0"/>
        <v>-0.3010299956639812</v>
      </c>
      <c r="G38" s="16" t="s">
        <v>74</v>
      </c>
      <c r="H38" t="s">
        <v>585</v>
      </c>
    </row>
    <row r="39" spans="1:8" ht="13.5">
      <c r="A39" s="2" t="s">
        <v>698</v>
      </c>
      <c r="B39" t="s">
        <v>858</v>
      </c>
      <c r="C39" t="s">
        <v>1095</v>
      </c>
      <c r="E39">
        <v>1</v>
      </c>
      <c r="F39" s="4">
        <f t="shared" si="0"/>
        <v>0</v>
      </c>
      <c r="G39" s="16" t="s">
        <v>74</v>
      </c>
      <c r="H39" t="s">
        <v>586</v>
      </c>
    </row>
    <row r="40" spans="1:8" ht="13.5">
      <c r="A40" s="2" t="s">
        <v>699</v>
      </c>
      <c r="B40" t="s">
        <v>859</v>
      </c>
      <c r="C40" t="s">
        <v>1095</v>
      </c>
      <c r="E40">
        <v>1E-4</v>
      </c>
      <c r="F40" s="4">
        <f t="shared" si="0"/>
        <v>-4</v>
      </c>
      <c r="G40" s="16" t="s">
        <v>74</v>
      </c>
      <c r="H40" t="s">
        <v>587</v>
      </c>
    </row>
    <row r="41" spans="1:8" ht="13.5">
      <c r="A41" s="2" t="s">
        <v>700</v>
      </c>
      <c r="B41" t="s">
        <v>860</v>
      </c>
      <c r="C41" t="s">
        <v>1095</v>
      </c>
      <c r="E41">
        <v>0.1</v>
      </c>
      <c r="F41" s="4">
        <f t="shared" si="0"/>
        <v>-1</v>
      </c>
      <c r="G41" s="16" t="s">
        <v>74</v>
      </c>
      <c r="H41" t="s">
        <v>588</v>
      </c>
    </row>
    <row r="42" spans="1:8" ht="13.5">
      <c r="A42" s="2" t="s">
        <v>701</v>
      </c>
      <c r="B42" t="s">
        <v>861</v>
      </c>
      <c r="C42" t="s">
        <v>1095</v>
      </c>
      <c r="E42">
        <v>1</v>
      </c>
      <c r="F42" s="4">
        <f t="shared" si="0"/>
        <v>0</v>
      </c>
      <c r="G42" s="16" t="s">
        <v>74</v>
      </c>
      <c r="H42" t="s">
        <v>589</v>
      </c>
    </row>
    <row r="43" spans="1:8" ht="13.5">
      <c r="A43" s="2" t="s">
        <v>702</v>
      </c>
      <c r="B43" t="s">
        <v>862</v>
      </c>
      <c r="C43" t="s">
        <v>1094</v>
      </c>
      <c r="E43">
        <v>4200.0003500003904</v>
      </c>
      <c r="F43" s="4">
        <f t="shared" si="0"/>
        <v>3.6232493265891463</v>
      </c>
      <c r="G43" s="16" t="s">
        <v>74</v>
      </c>
      <c r="H43" t="s">
        <v>1055</v>
      </c>
    </row>
    <row r="44" spans="1:8" ht="13.5">
      <c r="A44" s="2" t="s">
        <v>703</v>
      </c>
      <c r="B44" t="s">
        <v>863</v>
      </c>
      <c r="C44" t="s">
        <v>1095</v>
      </c>
      <c r="E44">
        <v>0.25</v>
      </c>
      <c r="F44" s="4">
        <f t="shared" si="0"/>
        <v>-0.6020599913279624</v>
      </c>
      <c r="G44" s="16" t="s">
        <v>74</v>
      </c>
      <c r="H44" t="s">
        <v>1056</v>
      </c>
    </row>
    <row r="45" spans="1:8" ht="13.5">
      <c r="A45" s="2" t="s">
        <v>704</v>
      </c>
      <c r="B45" t="s">
        <v>864</v>
      </c>
      <c r="C45" t="s">
        <v>1095</v>
      </c>
      <c r="E45">
        <v>2E-3</v>
      </c>
      <c r="F45" s="4">
        <f t="shared" si="0"/>
        <v>-2.6989700043360187</v>
      </c>
      <c r="G45" s="16" t="s">
        <v>74</v>
      </c>
      <c r="H45" t="s">
        <v>1057</v>
      </c>
    </row>
    <row r="46" spans="1:8" ht="13.5">
      <c r="A46" s="2" t="s">
        <v>705</v>
      </c>
      <c r="B46" t="s">
        <v>865</v>
      </c>
      <c r="C46" t="s">
        <v>1095</v>
      </c>
      <c r="E46">
        <v>3.3E-4</v>
      </c>
      <c r="F46" s="4">
        <f t="shared" si="0"/>
        <v>-3.4814860601221125</v>
      </c>
      <c r="G46" s="16" t="s">
        <v>74</v>
      </c>
      <c r="H46" t="s">
        <v>1058</v>
      </c>
    </row>
    <row r="47" spans="1:8" ht="13.5">
      <c r="A47" s="2" t="s">
        <v>706</v>
      </c>
      <c r="B47" t="s">
        <v>866</v>
      </c>
      <c r="C47" t="s">
        <v>1095</v>
      </c>
      <c r="E47">
        <v>0.2</v>
      </c>
      <c r="F47" s="4">
        <f t="shared" si="0"/>
        <v>-0.69897000433601875</v>
      </c>
      <c r="G47" s="16" t="s">
        <v>74</v>
      </c>
      <c r="H47" t="s">
        <v>590</v>
      </c>
    </row>
    <row r="48" spans="1:8" ht="13.5">
      <c r="A48" s="2" t="s">
        <v>707</v>
      </c>
      <c r="B48" t="s">
        <v>867</v>
      </c>
      <c r="C48" t="s">
        <v>1094</v>
      </c>
      <c r="E48">
        <v>499.97958500065499</v>
      </c>
      <c r="F48" s="4">
        <f t="shared" si="0"/>
        <v>2.698952271730878</v>
      </c>
      <c r="G48" s="16" t="s">
        <v>74</v>
      </c>
      <c r="H48" t="s">
        <v>1059</v>
      </c>
    </row>
    <row r="49" spans="1:8" ht="13.5">
      <c r="A49" s="2" t="s">
        <v>708</v>
      </c>
      <c r="B49" t="s">
        <v>868</v>
      </c>
      <c r="C49" t="s">
        <v>1095</v>
      </c>
      <c r="E49">
        <v>0.1</v>
      </c>
      <c r="F49" s="4">
        <f t="shared" si="0"/>
        <v>-1</v>
      </c>
      <c r="G49" s="16" t="s">
        <v>74</v>
      </c>
      <c r="H49" t="s">
        <v>1060</v>
      </c>
    </row>
    <row r="50" spans="1:8" ht="13.5">
      <c r="A50" s="2" t="s">
        <v>709</v>
      </c>
      <c r="B50" t="s">
        <v>869</v>
      </c>
      <c r="C50" t="s">
        <v>1094</v>
      </c>
      <c r="E50">
        <v>25.000242750010099</v>
      </c>
      <c r="F50" s="4">
        <f t="shared" si="0"/>
        <v>1.3979442256511589</v>
      </c>
      <c r="G50" s="16" t="s">
        <v>74</v>
      </c>
      <c r="H50" t="s">
        <v>1061</v>
      </c>
    </row>
    <row r="51" spans="1:8" ht="13.5">
      <c r="A51" s="2" t="s">
        <v>710</v>
      </c>
      <c r="B51" t="s">
        <v>870</v>
      </c>
      <c r="C51" t="s">
        <v>1095</v>
      </c>
      <c r="E51">
        <v>1.6799999999999999E-2</v>
      </c>
      <c r="F51" s="4">
        <f t="shared" si="0"/>
        <v>-1.7746907182741372</v>
      </c>
      <c r="G51" s="16" t="s">
        <v>74</v>
      </c>
      <c r="H51" t="s">
        <v>1062</v>
      </c>
    </row>
    <row r="52" spans="1:8" ht="13.5">
      <c r="A52" s="2" t="s">
        <v>711</v>
      </c>
      <c r="B52" t="s">
        <v>871</v>
      </c>
      <c r="C52" t="s">
        <v>1095</v>
      </c>
      <c r="E52">
        <v>1E-3</v>
      </c>
      <c r="F52" s="4">
        <f t="shared" si="0"/>
        <v>-3</v>
      </c>
      <c r="G52" s="16" t="s">
        <v>74</v>
      </c>
      <c r="H52" t="s">
        <v>591</v>
      </c>
    </row>
    <row r="53" spans="1:8" ht="13.5">
      <c r="A53" s="2" t="s">
        <v>712</v>
      </c>
      <c r="B53" t="s">
        <v>872</v>
      </c>
      <c r="C53" t="s">
        <v>1094</v>
      </c>
      <c r="E53">
        <v>25.000242750010099</v>
      </c>
      <c r="F53" s="4">
        <f t="shared" si="0"/>
        <v>1.3979442256511589</v>
      </c>
      <c r="G53" s="16" t="s">
        <v>74</v>
      </c>
      <c r="H53" t="s">
        <v>1063</v>
      </c>
    </row>
    <row r="54" spans="1:8" ht="13.5">
      <c r="A54" s="2" t="s">
        <v>713</v>
      </c>
      <c r="B54" t="s">
        <v>873</v>
      </c>
      <c r="C54" t="s">
        <v>1095</v>
      </c>
      <c r="E54">
        <v>1.6799999999999999E-2</v>
      </c>
      <c r="F54" s="4">
        <f t="shared" si="0"/>
        <v>-1.7746907182741372</v>
      </c>
      <c r="G54" s="16" t="s">
        <v>74</v>
      </c>
      <c r="H54" t="s">
        <v>1064</v>
      </c>
    </row>
    <row r="55" spans="1:8" ht="13.5">
      <c r="A55" s="2" t="s">
        <v>714</v>
      </c>
      <c r="B55" t="s">
        <v>874</v>
      </c>
      <c r="C55" t="s">
        <v>1094</v>
      </c>
      <c r="E55">
        <v>999.99707500316697</v>
      </c>
      <c r="F55" s="4">
        <f t="shared" si="0"/>
        <v>2.9999987296881581</v>
      </c>
      <c r="G55" s="16" t="s">
        <v>74</v>
      </c>
      <c r="H55" t="s">
        <v>592</v>
      </c>
    </row>
    <row r="56" spans="1:8" ht="13.5">
      <c r="A56" s="2" t="s">
        <v>715</v>
      </c>
      <c r="B56" t="s">
        <v>875</v>
      </c>
      <c r="C56" t="s">
        <v>1095</v>
      </c>
      <c r="E56">
        <v>1</v>
      </c>
      <c r="F56" s="4">
        <f t="shared" si="0"/>
        <v>0</v>
      </c>
      <c r="G56" s="16" t="s">
        <v>74</v>
      </c>
      <c r="H56" t="s">
        <v>593</v>
      </c>
    </row>
    <row r="57" spans="1:8" ht="13.5">
      <c r="A57" s="2" t="s">
        <v>716</v>
      </c>
      <c r="B57" t="s">
        <v>876</v>
      </c>
      <c r="C57" t="s">
        <v>1094</v>
      </c>
      <c r="E57">
        <v>179998.20999995901</v>
      </c>
      <c r="F57" s="4">
        <f t="shared" si="0"/>
        <v>5.2552681862643853</v>
      </c>
      <c r="G57" s="16" t="s">
        <v>74</v>
      </c>
      <c r="H57" t="s">
        <v>1065</v>
      </c>
    </row>
    <row r="58" spans="1:8" ht="13.5">
      <c r="A58" s="2" t="s">
        <v>717</v>
      </c>
      <c r="B58" t="s">
        <v>877</v>
      </c>
      <c r="C58" t="s">
        <v>1095</v>
      </c>
      <c r="E58">
        <v>10</v>
      </c>
      <c r="F58" s="4">
        <f t="shared" si="0"/>
        <v>1</v>
      </c>
      <c r="G58" s="16" t="s">
        <v>74</v>
      </c>
      <c r="H58" t="s">
        <v>1066</v>
      </c>
    </row>
    <row r="59" spans="1:8" ht="13.5">
      <c r="A59" s="2" t="s">
        <v>718</v>
      </c>
      <c r="B59" t="s">
        <v>878</v>
      </c>
      <c r="C59" t="s">
        <v>1094</v>
      </c>
      <c r="E59">
        <v>12000.091250035701</v>
      </c>
      <c r="F59" s="4">
        <f t="shared" si="0"/>
        <v>4.0791845484839833</v>
      </c>
      <c r="G59" s="16" t="s">
        <v>74</v>
      </c>
      <c r="H59" t="s">
        <v>1067</v>
      </c>
    </row>
    <row r="60" spans="1:8" ht="13.5">
      <c r="A60" s="2" t="s">
        <v>719</v>
      </c>
      <c r="B60" t="s">
        <v>879</v>
      </c>
      <c r="C60" t="s">
        <v>1095</v>
      </c>
      <c r="E60">
        <v>10</v>
      </c>
      <c r="F60" s="4">
        <f t="shared" si="0"/>
        <v>1</v>
      </c>
      <c r="G60" s="16" t="s">
        <v>74</v>
      </c>
      <c r="H60" t="s">
        <v>1068</v>
      </c>
    </row>
    <row r="61" spans="1:8" ht="13.5">
      <c r="A61" s="2" t="s">
        <v>720</v>
      </c>
      <c r="B61" t="s">
        <v>880</v>
      </c>
      <c r="C61" t="s">
        <v>1095</v>
      </c>
      <c r="E61">
        <v>0.05</v>
      </c>
      <c r="F61" s="4">
        <f t="shared" si="0"/>
        <v>-1.3010299956639813</v>
      </c>
      <c r="G61" s="16" t="s">
        <v>74</v>
      </c>
      <c r="H61" t="s">
        <v>1069</v>
      </c>
    </row>
    <row r="62" spans="1:8" ht="13.5">
      <c r="A62" s="2" t="s">
        <v>721</v>
      </c>
      <c r="B62" t="s">
        <v>881</v>
      </c>
      <c r="C62" t="s">
        <v>1095</v>
      </c>
      <c r="E62">
        <v>7.0000000000000007E-2</v>
      </c>
      <c r="F62" s="4">
        <f t="shared" si="0"/>
        <v>-1.1549019599857431</v>
      </c>
      <c r="G62" s="16" t="s">
        <v>74</v>
      </c>
      <c r="H62" t="s">
        <v>594</v>
      </c>
    </row>
    <row r="63" spans="1:8" ht="13.5">
      <c r="A63" s="2" t="s">
        <v>722</v>
      </c>
      <c r="B63" t="s">
        <v>882</v>
      </c>
      <c r="C63" t="s">
        <v>1094</v>
      </c>
      <c r="E63">
        <v>949.78390645995103</v>
      </c>
      <c r="F63" s="4">
        <f t="shared" si="0"/>
        <v>2.9776248064390378</v>
      </c>
      <c r="G63" s="16" t="s">
        <v>74</v>
      </c>
      <c r="H63" t="s">
        <v>595</v>
      </c>
    </row>
    <row r="64" spans="1:8" ht="13.5">
      <c r="A64" s="2" t="s">
        <v>723</v>
      </c>
      <c r="B64" t="s">
        <v>883</v>
      </c>
      <c r="C64" t="s">
        <v>1095</v>
      </c>
      <c r="E64">
        <v>16</v>
      </c>
      <c r="F64" s="4">
        <f t="shared" si="0"/>
        <v>1.2041199826559248</v>
      </c>
      <c r="G64" s="16" t="s">
        <v>74</v>
      </c>
      <c r="H64" t="s">
        <v>596</v>
      </c>
    </row>
    <row r="65" spans="1:8" ht="13.5">
      <c r="A65" s="2" t="s">
        <v>724</v>
      </c>
      <c r="B65" t="s">
        <v>884</v>
      </c>
      <c r="C65" t="s">
        <v>1095</v>
      </c>
      <c r="E65">
        <v>4</v>
      </c>
      <c r="F65" s="4">
        <f t="shared" si="0"/>
        <v>0.6020599913279624</v>
      </c>
      <c r="G65" s="16" t="s">
        <v>74</v>
      </c>
      <c r="H65" t="s">
        <v>597</v>
      </c>
    </row>
    <row r="66" spans="1:8" ht="13.5">
      <c r="A66" s="2" t="s">
        <v>725</v>
      </c>
      <c r="B66" t="s">
        <v>885</v>
      </c>
      <c r="C66" t="s">
        <v>1094</v>
      </c>
      <c r="E66">
        <v>5656.5597301964099</v>
      </c>
      <c r="F66" s="4">
        <f t="shared" si="0"/>
        <v>3.7525523773992036</v>
      </c>
      <c r="G66" s="16" t="s">
        <v>74</v>
      </c>
      <c r="H66" t="s">
        <v>598</v>
      </c>
    </row>
    <row r="67" spans="1:8" ht="13.5">
      <c r="A67" s="2" t="s">
        <v>726</v>
      </c>
      <c r="B67" t="s">
        <v>886</v>
      </c>
      <c r="C67" t="s">
        <v>1095</v>
      </c>
      <c r="E67">
        <v>16</v>
      </c>
      <c r="F67" s="4">
        <f t="shared" si="0"/>
        <v>1.2041199826559248</v>
      </c>
      <c r="G67" s="16" t="s">
        <v>74</v>
      </c>
      <c r="H67" t="s">
        <v>599</v>
      </c>
    </row>
    <row r="68" spans="1:8" ht="13.5">
      <c r="A68" s="2" t="s">
        <v>727</v>
      </c>
      <c r="B68" t="s">
        <v>887</v>
      </c>
      <c r="C68" t="s">
        <v>1095</v>
      </c>
      <c r="E68">
        <v>4</v>
      </c>
      <c r="F68" s="4">
        <f t="shared" ref="F68:F131" si="1">LOG10(E68)</f>
        <v>0.6020599913279624</v>
      </c>
      <c r="G68" s="16" t="s">
        <v>74</v>
      </c>
      <c r="H68" t="s">
        <v>600</v>
      </c>
    </row>
    <row r="69" spans="1:8" ht="13.5">
      <c r="A69" s="2" t="s">
        <v>728</v>
      </c>
      <c r="B69" t="s">
        <v>888</v>
      </c>
      <c r="C69" t="s">
        <v>1094</v>
      </c>
      <c r="E69">
        <v>5656.5597301964099</v>
      </c>
      <c r="F69" s="4">
        <f t="shared" si="1"/>
        <v>3.7525523773992036</v>
      </c>
      <c r="G69" s="16" t="s">
        <v>74</v>
      </c>
      <c r="H69" t="s">
        <v>601</v>
      </c>
    </row>
    <row r="70" spans="1:8" ht="13.5">
      <c r="A70" s="2" t="s">
        <v>729</v>
      </c>
      <c r="B70" t="s">
        <v>889</v>
      </c>
      <c r="C70" t="s">
        <v>1095</v>
      </c>
      <c r="E70">
        <v>16</v>
      </c>
      <c r="F70" s="4">
        <f t="shared" si="1"/>
        <v>1.2041199826559248</v>
      </c>
      <c r="G70" s="16" t="s">
        <v>74</v>
      </c>
      <c r="H70" t="s">
        <v>602</v>
      </c>
    </row>
    <row r="71" spans="1:8" ht="13.5">
      <c r="A71" s="2" t="s">
        <v>730</v>
      </c>
      <c r="B71" t="s">
        <v>890</v>
      </c>
      <c r="C71" t="s">
        <v>1095</v>
      </c>
      <c r="E71">
        <v>4</v>
      </c>
      <c r="F71" s="4">
        <f t="shared" si="1"/>
        <v>0.6020599913279624</v>
      </c>
      <c r="G71" s="16" t="s">
        <v>74</v>
      </c>
      <c r="H71" t="s">
        <v>603</v>
      </c>
    </row>
    <row r="72" spans="1:8" ht="13.5">
      <c r="A72" s="2" t="s">
        <v>731</v>
      </c>
      <c r="B72" t="s">
        <v>891</v>
      </c>
      <c r="C72" t="s">
        <v>1094</v>
      </c>
      <c r="E72">
        <v>1272.7259392921401</v>
      </c>
      <c r="F72" s="4">
        <f t="shared" si="1"/>
        <v>3.1047348955098659</v>
      </c>
      <c r="G72" s="16" t="s">
        <v>74</v>
      </c>
      <c r="H72" t="s">
        <v>604</v>
      </c>
    </row>
    <row r="73" spans="1:8" ht="13.5">
      <c r="A73" s="2" t="s">
        <v>732</v>
      </c>
      <c r="B73" t="s">
        <v>892</v>
      </c>
      <c r="C73" t="s">
        <v>1095</v>
      </c>
      <c r="E73">
        <v>21.6</v>
      </c>
      <c r="F73" s="4">
        <f t="shared" si="1"/>
        <v>1.3344537511509309</v>
      </c>
      <c r="G73" s="16" t="s">
        <v>74</v>
      </c>
      <c r="H73" t="s">
        <v>605</v>
      </c>
    </row>
    <row r="74" spans="1:8" ht="13.5">
      <c r="A74" s="2" t="s">
        <v>733</v>
      </c>
      <c r="B74" t="s">
        <v>893</v>
      </c>
      <c r="C74" t="s">
        <v>1095</v>
      </c>
      <c r="E74">
        <v>5.4</v>
      </c>
      <c r="F74" s="4">
        <f t="shared" si="1"/>
        <v>0.7323937598229685</v>
      </c>
      <c r="G74" s="16" t="s">
        <v>74</v>
      </c>
      <c r="H74" t="s">
        <v>606</v>
      </c>
    </row>
    <row r="75" spans="1:8" ht="13.5">
      <c r="A75" s="2" t="s">
        <v>734</v>
      </c>
      <c r="B75" t="s">
        <v>894</v>
      </c>
      <c r="C75" t="s">
        <v>1094</v>
      </c>
      <c r="E75">
        <v>2602.0174758876901</v>
      </c>
      <c r="F75" s="4">
        <f t="shared" si="1"/>
        <v>3.4153102090803342</v>
      </c>
      <c r="G75" s="16" t="s">
        <v>74</v>
      </c>
      <c r="H75" t="s">
        <v>607</v>
      </c>
    </row>
    <row r="76" spans="1:8" ht="13.5">
      <c r="A76" s="2" t="s">
        <v>735</v>
      </c>
      <c r="B76" t="s">
        <v>895</v>
      </c>
      <c r="C76" t="s">
        <v>1095</v>
      </c>
      <c r="E76">
        <v>44.16</v>
      </c>
      <c r="F76" s="4">
        <f t="shared" si="1"/>
        <v>1.6450290647211425</v>
      </c>
      <c r="G76" s="16" t="s">
        <v>74</v>
      </c>
      <c r="H76" t="s">
        <v>608</v>
      </c>
    </row>
    <row r="77" spans="1:8" ht="13.5">
      <c r="A77" s="2" t="s">
        <v>736</v>
      </c>
      <c r="B77" t="s">
        <v>896</v>
      </c>
      <c r="C77" t="s">
        <v>1095</v>
      </c>
      <c r="E77">
        <v>11.04</v>
      </c>
      <c r="F77" s="4">
        <f t="shared" si="1"/>
        <v>1.04296907339318</v>
      </c>
      <c r="G77" s="16" t="s">
        <v>74</v>
      </c>
      <c r="H77" t="s">
        <v>609</v>
      </c>
    </row>
    <row r="78" spans="1:8" ht="13.5">
      <c r="A78" s="2" t="s">
        <v>737</v>
      </c>
      <c r="B78" t="s">
        <v>897</v>
      </c>
      <c r="C78" t="s">
        <v>1094</v>
      </c>
      <c r="E78">
        <v>8484.8395953230392</v>
      </c>
      <c r="F78" s="4">
        <f t="shared" si="1"/>
        <v>3.9286436364563397</v>
      </c>
      <c r="G78" s="16" t="s">
        <v>74</v>
      </c>
      <c r="H78" t="s">
        <v>610</v>
      </c>
    </row>
    <row r="79" spans="1:8" ht="13.5">
      <c r="A79" s="2" t="s">
        <v>738</v>
      </c>
      <c r="B79" t="s">
        <v>898</v>
      </c>
      <c r="C79" t="s">
        <v>1095</v>
      </c>
      <c r="E79">
        <v>144</v>
      </c>
      <c r="F79" s="4">
        <f t="shared" si="1"/>
        <v>2.1583624920952498</v>
      </c>
      <c r="G79" s="16" t="s">
        <v>74</v>
      </c>
      <c r="H79" t="s">
        <v>611</v>
      </c>
    </row>
    <row r="80" spans="1:8" ht="13.5">
      <c r="A80" s="2" t="s">
        <v>739</v>
      </c>
      <c r="B80" t="s">
        <v>899</v>
      </c>
      <c r="C80" t="s">
        <v>1095</v>
      </c>
      <c r="E80">
        <v>36</v>
      </c>
      <c r="F80" s="4">
        <f t="shared" si="1"/>
        <v>1.5563025007672873</v>
      </c>
      <c r="G80" s="16" t="s">
        <v>74</v>
      </c>
      <c r="H80" t="s">
        <v>612</v>
      </c>
    </row>
    <row r="81" spans="1:8" ht="13.5">
      <c r="A81" s="2" t="s">
        <v>740</v>
      </c>
      <c r="B81" t="s">
        <v>900</v>
      </c>
      <c r="C81" t="s">
        <v>1094</v>
      </c>
      <c r="E81">
        <v>14141.3993254752</v>
      </c>
      <c r="F81" s="4">
        <f t="shared" si="1"/>
        <v>4.1504923860707557</v>
      </c>
      <c r="G81" s="16" t="s">
        <v>74</v>
      </c>
      <c r="H81" t="s">
        <v>613</v>
      </c>
    </row>
    <row r="82" spans="1:8" ht="13.5">
      <c r="A82" s="2" t="s">
        <v>741</v>
      </c>
      <c r="B82" t="s">
        <v>901</v>
      </c>
      <c r="C82" t="s">
        <v>1095</v>
      </c>
      <c r="E82">
        <v>240</v>
      </c>
      <c r="F82" s="4">
        <f t="shared" si="1"/>
        <v>2.3802112417116059</v>
      </c>
      <c r="G82" s="16" t="s">
        <v>74</v>
      </c>
      <c r="H82" t="s">
        <v>614</v>
      </c>
    </row>
    <row r="83" spans="1:8" ht="13.5">
      <c r="A83" s="2" t="s">
        <v>742</v>
      </c>
      <c r="B83" t="s">
        <v>902</v>
      </c>
      <c r="C83" t="s">
        <v>1095</v>
      </c>
      <c r="E83">
        <v>60</v>
      </c>
      <c r="F83" s="4">
        <f t="shared" si="1"/>
        <v>1.7781512503836436</v>
      </c>
      <c r="G83" s="16" t="s">
        <v>74</v>
      </c>
      <c r="H83" t="s">
        <v>615</v>
      </c>
    </row>
    <row r="84" spans="1:8" ht="13.5">
      <c r="A84" s="2" t="s">
        <v>743</v>
      </c>
      <c r="B84" t="s">
        <v>903</v>
      </c>
      <c r="C84" t="s">
        <v>1094</v>
      </c>
      <c r="E84">
        <v>28282.798650950499</v>
      </c>
      <c r="F84" s="4">
        <f t="shared" si="1"/>
        <v>4.4515223817347378</v>
      </c>
      <c r="G84" s="16" t="s">
        <v>74</v>
      </c>
      <c r="H84" t="s">
        <v>616</v>
      </c>
    </row>
    <row r="85" spans="1:8" ht="13.5">
      <c r="A85" s="2" t="s">
        <v>744</v>
      </c>
      <c r="B85" t="s">
        <v>904</v>
      </c>
      <c r="C85" t="s">
        <v>1095</v>
      </c>
      <c r="E85">
        <v>480</v>
      </c>
      <c r="F85" s="4">
        <f t="shared" si="1"/>
        <v>2.6812412373755872</v>
      </c>
      <c r="G85" s="16" t="s">
        <v>74</v>
      </c>
      <c r="H85" t="s">
        <v>617</v>
      </c>
    </row>
    <row r="86" spans="1:8" ht="13.5">
      <c r="A86" s="2" t="s">
        <v>745</v>
      </c>
      <c r="B86" t="s">
        <v>905</v>
      </c>
      <c r="C86" t="s">
        <v>1095</v>
      </c>
      <c r="E86">
        <v>120</v>
      </c>
      <c r="F86" s="4">
        <f t="shared" si="1"/>
        <v>2.0791812460476247</v>
      </c>
      <c r="G86" s="16" t="s">
        <v>74</v>
      </c>
      <c r="H86" t="s">
        <v>618</v>
      </c>
    </row>
    <row r="87" spans="1:8" ht="13.5">
      <c r="A87" s="2" t="s">
        <v>746</v>
      </c>
      <c r="B87" t="s">
        <v>906</v>
      </c>
      <c r="C87" t="s">
        <v>1094</v>
      </c>
      <c r="E87">
        <v>2375.7550866803399</v>
      </c>
      <c r="F87" s="4">
        <f t="shared" si="1"/>
        <v>3.3758016677967109</v>
      </c>
      <c r="G87" s="16" t="s">
        <v>74</v>
      </c>
      <c r="H87" t="s">
        <v>619</v>
      </c>
    </row>
    <row r="88" spans="1:8" ht="13.5">
      <c r="A88" s="2" t="s">
        <v>747</v>
      </c>
      <c r="B88" t="s">
        <v>907</v>
      </c>
      <c r="C88" t="s">
        <v>1095</v>
      </c>
      <c r="E88">
        <v>40</v>
      </c>
      <c r="F88" s="4">
        <f t="shared" si="1"/>
        <v>1.6020599913279623</v>
      </c>
      <c r="G88" s="16" t="s">
        <v>74</v>
      </c>
      <c r="H88" t="s">
        <v>620</v>
      </c>
    </row>
    <row r="89" spans="1:8" ht="13.5">
      <c r="A89" s="2" t="s">
        <v>748</v>
      </c>
      <c r="B89" t="s">
        <v>908</v>
      </c>
      <c r="C89" t="s">
        <v>1095</v>
      </c>
      <c r="E89">
        <v>10</v>
      </c>
      <c r="F89" s="4">
        <f t="shared" si="1"/>
        <v>1</v>
      </c>
      <c r="G89" s="16" t="s">
        <v>74</v>
      </c>
      <c r="H89" t="s">
        <v>621</v>
      </c>
    </row>
    <row r="90" spans="1:8" ht="13.5">
      <c r="A90" s="2" t="s">
        <v>749</v>
      </c>
      <c r="B90" t="s">
        <v>909</v>
      </c>
      <c r="C90" t="s">
        <v>1094</v>
      </c>
      <c r="E90">
        <v>45252.477841596497</v>
      </c>
      <c r="F90" s="4">
        <f t="shared" si="1"/>
        <v>4.6556423643913893</v>
      </c>
      <c r="G90" s="16" t="s">
        <v>74</v>
      </c>
      <c r="H90" t="s">
        <v>622</v>
      </c>
    </row>
    <row r="91" spans="1:8" ht="13.5">
      <c r="A91" s="2" t="s">
        <v>750</v>
      </c>
      <c r="B91" t="s">
        <v>910</v>
      </c>
      <c r="C91" t="s">
        <v>1095</v>
      </c>
      <c r="E91">
        <v>192</v>
      </c>
      <c r="F91" s="4">
        <f t="shared" si="1"/>
        <v>2.2833012287035497</v>
      </c>
      <c r="G91" s="16" t="s">
        <v>74</v>
      </c>
      <c r="H91" t="s">
        <v>623</v>
      </c>
    </row>
    <row r="92" spans="1:8" ht="13.5">
      <c r="A92" s="2" t="s">
        <v>751</v>
      </c>
      <c r="B92" t="s">
        <v>911</v>
      </c>
      <c r="C92" t="s">
        <v>1095</v>
      </c>
      <c r="E92">
        <v>48</v>
      </c>
      <c r="F92" s="4">
        <f t="shared" si="1"/>
        <v>1.6812412373755872</v>
      </c>
      <c r="G92" s="16" t="s">
        <v>74</v>
      </c>
      <c r="H92" t="s">
        <v>624</v>
      </c>
    </row>
    <row r="93" spans="1:8" ht="16.149999999999999" customHeight="1">
      <c r="A93" s="2" t="s">
        <v>752</v>
      </c>
      <c r="B93" t="s">
        <v>912</v>
      </c>
      <c r="C93" t="s">
        <v>1094</v>
      </c>
      <c r="E93">
        <v>3676.76382462735</v>
      </c>
      <c r="F93" s="4">
        <f t="shared" si="1"/>
        <v>3.5654657340420219</v>
      </c>
      <c r="G93" s="16" t="s">
        <v>74</v>
      </c>
      <c r="H93" s="43" t="s">
        <v>625</v>
      </c>
    </row>
    <row r="94" spans="1:8" ht="13.5">
      <c r="A94" s="2" t="s">
        <v>753</v>
      </c>
      <c r="B94" t="s">
        <v>913</v>
      </c>
      <c r="C94" t="s">
        <v>1095</v>
      </c>
      <c r="E94">
        <v>80</v>
      </c>
      <c r="F94" s="4">
        <f t="shared" si="1"/>
        <v>1.9030899869919435</v>
      </c>
      <c r="G94" s="16" t="s">
        <v>74</v>
      </c>
      <c r="H94" s="43" t="s">
        <v>626</v>
      </c>
    </row>
    <row r="95" spans="1:8" ht="13.5">
      <c r="A95" s="2" t="s">
        <v>754</v>
      </c>
      <c r="B95" t="s">
        <v>914</v>
      </c>
      <c r="C95" t="s">
        <v>1095</v>
      </c>
      <c r="E95">
        <v>20</v>
      </c>
      <c r="F95" s="4">
        <f t="shared" si="1"/>
        <v>1.3010299956639813</v>
      </c>
      <c r="G95" s="16" t="s">
        <v>74</v>
      </c>
      <c r="H95" s="43" t="s">
        <v>627</v>
      </c>
    </row>
    <row r="96" spans="1:8" ht="13.5">
      <c r="A96" s="2" t="s">
        <v>755</v>
      </c>
      <c r="B96" t="s">
        <v>915</v>
      </c>
      <c r="C96" t="s">
        <v>1094</v>
      </c>
      <c r="E96">
        <v>1838.38191231367</v>
      </c>
      <c r="F96" s="4">
        <f t="shared" si="1"/>
        <v>3.2644357383780398</v>
      </c>
      <c r="G96" s="16" t="s">
        <v>74</v>
      </c>
      <c r="H96" s="43" t="s">
        <v>628</v>
      </c>
    </row>
    <row r="97" spans="1:8" ht="13.5">
      <c r="A97" s="2" t="s">
        <v>756</v>
      </c>
      <c r="B97" t="s">
        <v>916</v>
      </c>
      <c r="C97" t="s">
        <v>1095</v>
      </c>
      <c r="E97">
        <v>40</v>
      </c>
      <c r="F97" s="4">
        <f t="shared" si="1"/>
        <v>1.6020599913279623</v>
      </c>
      <c r="G97" s="16" t="s">
        <v>74</v>
      </c>
      <c r="H97" s="43" t="s">
        <v>629</v>
      </c>
    </row>
    <row r="98" spans="1:8" ht="13.5">
      <c r="A98" s="2" t="s">
        <v>757</v>
      </c>
      <c r="B98" t="s">
        <v>917</v>
      </c>
      <c r="C98" t="s">
        <v>1095</v>
      </c>
      <c r="E98">
        <v>10</v>
      </c>
      <c r="F98" s="4">
        <f t="shared" si="1"/>
        <v>1</v>
      </c>
      <c r="G98" s="16" t="s">
        <v>74</v>
      </c>
      <c r="H98" s="43" t="s">
        <v>630</v>
      </c>
    </row>
    <row r="99" spans="1:8" ht="13.5">
      <c r="A99" s="2" t="s">
        <v>758</v>
      </c>
      <c r="B99" t="s">
        <v>918</v>
      </c>
      <c r="C99" t="s">
        <v>1094</v>
      </c>
      <c r="E99">
        <v>18383.819123136702</v>
      </c>
      <c r="F99" s="4">
        <f t="shared" si="1"/>
        <v>4.2644357383780394</v>
      </c>
      <c r="G99" s="16" t="s">
        <v>74</v>
      </c>
      <c r="H99" s="43" t="s">
        <v>631</v>
      </c>
    </row>
    <row r="100" spans="1:8" ht="13.5">
      <c r="A100" s="2" t="s">
        <v>759</v>
      </c>
      <c r="B100" t="s">
        <v>919</v>
      </c>
      <c r="C100" t="s">
        <v>1095</v>
      </c>
      <c r="E100">
        <v>40</v>
      </c>
      <c r="F100" s="4">
        <f t="shared" si="1"/>
        <v>1.6020599913279623</v>
      </c>
      <c r="G100" s="16" t="s">
        <v>74</v>
      </c>
      <c r="H100" s="43" t="s">
        <v>632</v>
      </c>
    </row>
    <row r="101" spans="1:8" ht="13.5">
      <c r="A101" s="2" t="s">
        <v>760</v>
      </c>
      <c r="B101" t="s">
        <v>920</v>
      </c>
      <c r="C101" t="s">
        <v>1095</v>
      </c>
      <c r="E101">
        <v>10</v>
      </c>
      <c r="F101" s="4">
        <f t="shared" si="1"/>
        <v>1</v>
      </c>
      <c r="G101" s="16" t="s">
        <v>74</v>
      </c>
      <c r="H101" s="43" t="s">
        <v>633</v>
      </c>
    </row>
    <row r="102" spans="1:8" ht="13.5">
      <c r="A102" s="2" t="s">
        <v>761</v>
      </c>
      <c r="B102" t="s">
        <v>921</v>
      </c>
      <c r="C102" t="s">
        <v>1094</v>
      </c>
      <c r="E102">
        <v>15272.7112715436</v>
      </c>
      <c r="F102" s="4">
        <f t="shared" si="1"/>
        <v>4.1839161415585693</v>
      </c>
      <c r="G102" s="16" t="s">
        <v>74</v>
      </c>
      <c r="H102" s="43" t="s">
        <v>634</v>
      </c>
    </row>
    <row r="103" spans="1:8" ht="13.5">
      <c r="A103" s="2" t="s">
        <v>762</v>
      </c>
      <c r="B103" t="s">
        <v>922</v>
      </c>
      <c r="C103" t="s">
        <v>1095</v>
      </c>
      <c r="E103">
        <v>0.6</v>
      </c>
      <c r="F103" s="4">
        <f t="shared" si="1"/>
        <v>-0.22184874961635639</v>
      </c>
      <c r="G103" s="16" t="s">
        <v>74</v>
      </c>
      <c r="H103" s="43" t="s">
        <v>635</v>
      </c>
    </row>
    <row r="104" spans="1:8" ht="13.5">
      <c r="A104" s="2" t="s">
        <v>763</v>
      </c>
      <c r="B104" t="s">
        <v>923</v>
      </c>
      <c r="C104" t="s">
        <v>1095</v>
      </c>
      <c r="E104">
        <v>0.15</v>
      </c>
      <c r="F104" s="4">
        <f t="shared" si="1"/>
        <v>-0.82390874094431876</v>
      </c>
      <c r="G104" s="16" t="s">
        <v>74</v>
      </c>
      <c r="H104" s="43" t="s">
        <v>636</v>
      </c>
    </row>
    <row r="105" spans="1:8" ht="13.5">
      <c r="A105" s="2" t="s">
        <v>764</v>
      </c>
      <c r="B105" t="s">
        <v>924</v>
      </c>
      <c r="C105" t="s">
        <v>1094</v>
      </c>
      <c r="E105">
        <v>15272.7112715436</v>
      </c>
      <c r="F105" s="4">
        <f t="shared" si="1"/>
        <v>4.1839161415585693</v>
      </c>
      <c r="G105" s="16" t="s">
        <v>74</v>
      </c>
      <c r="H105" s="43" t="s">
        <v>637</v>
      </c>
    </row>
    <row r="106" spans="1:8" ht="13.5">
      <c r="A106" s="2" t="s">
        <v>765</v>
      </c>
      <c r="B106" t="s">
        <v>925</v>
      </c>
      <c r="C106" t="s">
        <v>1095</v>
      </c>
      <c r="E106">
        <v>0.6</v>
      </c>
      <c r="F106" s="4">
        <f t="shared" si="1"/>
        <v>-0.22184874961635639</v>
      </c>
      <c r="G106" s="16" t="s">
        <v>74</v>
      </c>
      <c r="H106" s="43" t="s">
        <v>638</v>
      </c>
    </row>
    <row r="107" spans="1:8" ht="13.5">
      <c r="A107" s="2" t="s">
        <v>766</v>
      </c>
      <c r="B107" t="s">
        <v>926</v>
      </c>
      <c r="C107" t="s">
        <v>1095</v>
      </c>
      <c r="E107">
        <v>0.15</v>
      </c>
      <c r="F107" s="4">
        <f t="shared" si="1"/>
        <v>-0.82390874094431876</v>
      </c>
      <c r="G107" s="16" t="s">
        <v>74</v>
      </c>
      <c r="H107" s="43" t="s">
        <v>639</v>
      </c>
    </row>
    <row r="108" spans="1:8" ht="13.5">
      <c r="A108" s="2" t="s">
        <v>767</v>
      </c>
      <c r="B108" t="s">
        <v>927</v>
      </c>
      <c r="C108" t="s">
        <v>1094</v>
      </c>
      <c r="E108">
        <v>8888.87957605271</v>
      </c>
      <c r="F108" s="4">
        <f t="shared" si="1"/>
        <v>3.9488470225446268</v>
      </c>
      <c r="G108" s="16" t="s">
        <v>74</v>
      </c>
      <c r="H108" t="s">
        <v>1070</v>
      </c>
    </row>
    <row r="109" spans="1:8" ht="13.5">
      <c r="A109" s="2" t="s">
        <v>768</v>
      </c>
      <c r="B109" t="s">
        <v>928</v>
      </c>
      <c r="C109" t="s">
        <v>1095</v>
      </c>
      <c r="E109">
        <v>1.2</v>
      </c>
      <c r="F109" s="4">
        <f t="shared" si="1"/>
        <v>7.9181246047624818E-2</v>
      </c>
      <c r="G109" s="16" t="s">
        <v>74</v>
      </c>
      <c r="H109" t="s">
        <v>1071</v>
      </c>
    </row>
    <row r="110" spans="1:8" ht="13.5">
      <c r="A110" s="2" t="s">
        <v>769</v>
      </c>
      <c r="B110" t="s">
        <v>929</v>
      </c>
      <c r="C110" t="s">
        <v>1095</v>
      </c>
      <c r="E110">
        <v>0.3</v>
      </c>
      <c r="F110" s="4">
        <f t="shared" si="1"/>
        <v>-0.52287874528033762</v>
      </c>
      <c r="G110" s="16" t="s">
        <v>74</v>
      </c>
      <c r="H110" t="s">
        <v>1072</v>
      </c>
    </row>
    <row r="111" spans="1:8" ht="13.5">
      <c r="A111" s="2" t="s">
        <v>770</v>
      </c>
      <c r="B111" t="s">
        <v>930</v>
      </c>
      <c r="C111" t="s">
        <v>1094</v>
      </c>
      <c r="E111">
        <v>8888.87957605271</v>
      </c>
      <c r="F111" s="4">
        <f t="shared" si="1"/>
        <v>3.9488470225446268</v>
      </c>
      <c r="G111" s="16" t="s">
        <v>74</v>
      </c>
      <c r="H111" t="s">
        <v>1073</v>
      </c>
    </row>
    <row r="112" spans="1:8" ht="13.5">
      <c r="A112" s="2" t="s">
        <v>771</v>
      </c>
      <c r="B112" t="s">
        <v>931</v>
      </c>
      <c r="C112" t="s">
        <v>1095</v>
      </c>
      <c r="E112">
        <v>1.2</v>
      </c>
      <c r="F112" s="4">
        <f t="shared" si="1"/>
        <v>7.9181246047624818E-2</v>
      </c>
      <c r="G112" s="16" t="s">
        <v>74</v>
      </c>
      <c r="H112" t="s">
        <v>1074</v>
      </c>
    </row>
    <row r="113" spans="1:8" ht="13.5">
      <c r="A113" s="2" t="s">
        <v>772</v>
      </c>
      <c r="B113" t="s">
        <v>932</v>
      </c>
      <c r="C113" t="s">
        <v>1095</v>
      </c>
      <c r="E113">
        <v>0.3</v>
      </c>
      <c r="F113" s="4">
        <f t="shared" si="1"/>
        <v>-0.52287874528033762</v>
      </c>
      <c r="G113" s="16" t="s">
        <v>74</v>
      </c>
      <c r="H113" t="s">
        <v>1075</v>
      </c>
    </row>
    <row r="114" spans="1:8" ht="13.5">
      <c r="A114" s="2" t="s">
        <v>773</v>
      </c>
      <c r="B114" t="s">
        <v>933</v>
      </c>
      <c r="C114" t="s">
        <v>1094</v>
      </c>
      <c r="E114">
        <v>9.4719155393141392</v>
      </c>
      <c r="F114" s="4">
        <f t="shared" si="1"/>
        <v>0.97643781680986785</v>
      </c>
      <c r="G114" s="16" t="s">
        <v>74</v>
      </c>
      <c r="H114" t="s">
        <v>640</v>
      </c>
    </row>
    <row r="115" spans="1:8" ht="13.5">
      <c r="A115" s="2" t="s">
        <v>774</v>
      </c>
      <c r="B115" t="s">
        <v>934</v>
      </c>
      <c r="C115" t="s">
        <v>1095</v>
      </c>
      <c r="E115">
        <v>0.08</v>
      </c>
      <c r="F115" s="4">
        <f t="shared" si="1"/>
        <v>-1.0969100130080565</v>
      </c>
      <c r="G115" s="16" t="s">
        <v>74</v>
      </c>
      <c r="H115" t="s">
        <v>641</v>
      </c>
    </row>
    <row r="116" spans="1:8" ht="13.5">
      <c r="A116" s="2" t="s">
        <v>775</v>
      </c>
      <c r="B116" t="s">
        <v>935</v>
      </c>
      <c r="C116" t="s">
        <v>1095</v>
      </c>
      <c r="E116">
        <v>0.02</v>
      </c>
      <c r="F116" s="4">
        <f t="shared" si="1"/>
        <v>-1.6989700043360187</v>
      </c>
      <c r="G116" s="16" t="s">
        <v>74</v>
      </c>
      <c r="H116" t="s">
        <v>642</v>
      </c>
    </row>
    <row r="117" spans="1:8" ht="13.5">
      <c r="A117" s="2" t="s">
        <v>776</v>
      </c>
      <c r="B117" t="s">
        <v>936</v>
      </c>
      <c r="C117" t="s">
        <v>1094</v>
      </c>
      <c r="E117">
        <v>186.66647109622201</v>
      </c>
      <c r="F117" s="4">
        <f t="shared" si="1"/>
        <v>2.2710663172764876</v>
      </c>
      <c r="G117" s="16" t="s">
        <v>74</v>
      </c>
      <c r="H117" t="s">
        <v>643</v>
      </c>
    </row>
    <row r="118" spans="1:8" ht="13.5">
      <c r="A118" s="2" t="s">
        <v>777</v>
      </c>
      <c r="B118" t="s">
        <v>937</v>
      </c>
      <c r="C118" t="s">
        <v>1095</v>
      </c>
      <c r="E118">
        <v>0.08</v>
      </c>
      <c r="F118" s="4">
        <f t="shared" si="1"/>
        <v>-1.0969100130080565</v>
      </c>
      <c r="G118" s="16" t="s">
        <v>74</v>
      </c>
      <c r="H118" t="s">
        <v>644</v>
      </c>
    </row>
    <row r="119" spans="1:8" ht="13.5">
      <c r="A119" s="2" t="s">
        <v>778</v>
      </c>
      <c r="B119" t="s">
        <v>938</v>
      </c>
      <c r="C119" t="s">
        <v>1095</v>
      </c>
      <c r="E119">
        <v>0.02</v>
      </c>
      <c r="F119" s="4">
        <f t="shared" si="1"/>
        <v>-1.6989700043360187</v>
      </c>
      <c r="G119" s="16" t="s">
        <v>74</v>
      </c>
      <c r="H119" t="s">
        <v>645</v>
      </c>
    </row>
    <row r="120" spans="1:8" ht="13.5">
      <c r="A120" s="2" t="s">
        <v>779</v>
      </c>
      <c r="B120" t="s">
        <v>939</v>
      </c>
      <c r="C120" t="s">
        <v>1094</v>
      </c>
      <c r="E120">
        <v>46653.448400010602</v>
      </c>
      <c r="F120" s="4">
        <f t="shared" si="1"/>
        <v>4.6688837502421361</v>
      </c>
      <c r="G120" s="16" t="s">
        <v>74</v>
      </c>
      <c r="H120" t="s">
        <v>646</v>
      </c>
    </row>
    <row r="121" spans="1:8" ht="13.5">
      <c r="A121" s="2" t="s">
        <v>780</v>
      </c>
      <c r="B121" t="s">
        <v>940</v>
      </c>
      <c r="C121" t="s">
        <v>1095</v>
      </c>
      <c r="E121">
        <v>40</v>
      </c>
      <c r="F121" s="4">
        <f t="shared" si="1"/>
        <v>1.6020599913279623</v>
      </c>
      <c r="G121" s="16" t="s">
        <v>74</v>
      </c>
      <c r="H121" t="s">
        <v>647</v>
      </c>
    </row>
    <row r="122" spans="1:8" ht="13.5">
      <c r="A122" s="2" t="s">
        <v>781</v>
      </c>
      <c r="B122" t="s">
        <v>941</v>
      </c>
      <c r="C122" t="s">
        <v>1095</v>
      </c>
      <c r="E122">
        <v>10</v>
      </c>
      <c r="F122" s="4">
        <f t="shared" si="1"/>
        <v>1</v>
      </c>
      <c r="G122" s="16" t="s">
        <v>74</v>
      </c>
      <c r="H122" t="s">
        <v>648</v>
      </c>
    </row>
    <row r="123" spans="1:8" ht="13.5">
      <c r="A123" s="2" t="s">
        <v>782</v>
      </c>
      <c r="B123" t="s">
        <v>942</v>
      </c>
      <c r="C123" t="s">
        <v>1094</v>
      </c>
      <c r="E123">
        <v>1866.6647109622199</v>
      </c>
      <c r="F123" s="4">
        <f t="shared" si="1"/>
        <v>3.2710663172764876</v>
      </c>
      <c r="G123" s="16" t="s">
        <v>74</v>
      </c>
      <c r="H123" t="s">
        <v>649</v>
      </c>
    </row>
    <row r="124" spans="1:8" ht="13.5">
      <c r="A124" s="2" t="s">
        <v>783</v>
      </c>
      <c r="B124" t="s">
        <v>943</v>
      </c>
      <c r="C124" t="s">
        <v>1095</v>
      </c>
      <c r="E124">
        <v>0.8</v>
      </c>
      <c r="F124" s="4">
        <f t="shared" si="1"/>
        <v>-9.6910013008056392E-2</v>
      </c>
      <c r="G124" s="16" t="s">
        <v>74</v>
      </c>
      <c r="H124" t="s">
        <v>650</v>
      </c>
    </row>
    <row r="125" spans="1:8" ht="13.5">
      <c r="A125" s="2" t="s">
        <v>784</v>
      </c>
      <c r="B125" t="s">
        <v>944</v>
      </c>
      <c r="C125" t="s">
        <v>1095</v>
      </c>
      <c r="E125">
        <v>0.2</v>
      </c>
      <c r="F125" s="4">
        <f t="shared" si="1"/>
        <v>-0.69897000433601875</v>
      </c>
      <c r="G125" s="16" t="s">
        <v>74</v>
      </c>
      <c r="H125" t="s">
        <v>651</v>
      </c>
    </row>
    <row r="126" spans="1:8" ht="13.5">
      <c r="A126" s="2" t="s">
        <v>785</v>
      </c>
      <c r="B126" t="s">
        <v>945</v>
      </c>
      <c r="C126" t="s">
        <v>1094</v>
      </c>
      <c r="E126">
        <v>2828.2798650950399</v>
      </c>
      <c r="F126" s="4">
        <f t="shared" si="1"/>
        <v>3.4515223817347365</v>
      </c>
      <c r="G126" s="16" t="s">
        <v>74</v>
      </c>
      <c r="H126" t="s">
        <v>1042</v>
      </c>
    </row>
    <row r="127" spans="1:8" ht="13.5">
      <c r="A127" s="2" t="s">
        <v>786</v>
      </c>
      <c r="B127" t="s">
        <v>946</v>
      </c>
      <c r="C127" t="s">
        <v>1095</v>
      </c>
      <c r="E127">
        <v>0.8</v>
      </c>
      <c r="F127" s="4">
        <f t="shared" si="1"/>
        <v>-9.6910013008056392E-2</v>
      </c>
      <c r="G127" s="16" t="s">
        <v>74</v>
      </c>
      <c r="H127" t="s">
        <v>1043</v>
      </c>
    </row>
    <row r="128" spans="1:8" ht="13.5">
      <c r="A128" s="2" t="s">
        <v>787</v>
      </c>
      <c r="B128" t="s">
        <v>947</v>
      </c>
      <c r="C128" t="s">
        <v>1095</v>
      </c>
      <c r="E128">
        <v>0.2</v>
      </c>
      <c r="F128" s="4">
        <f t="shared" si="1"/>
        <v>-0.69897000433601875</v>
      </c>
      <c r="G128" s="16" t="s">
        <v>74</v>
      </c>
      <c r="H128" t="s">
        <v>1044</v>
      </c>
    </row>
    <row r="129" spans="1:8" ht="13.5">
      <c r="A129" s="2" t="s">
        <v>788</v>
      </c>
      <c r="B129" t="s">
        <v>948</v>
      </c>
      <c r="C129" t="s">
        <v>1094</v>
      </c>
      <c r="E129">
        <v>1131.31194603675</v>
      </c>
      <c r="F129" s="4">
        <f t="shared" si="1"/>
        <v>3.0535823730622131</v>
      </c>
      <c r="G129" s="16" t="s">
        <v>74</v>
      </c>
      <c r="H129" t="s">
        <v>1045</v>
      </c>
    </row>
    <row r="130" spans="1:8" ht="13.5">
      <c r="A130" s="2" t="s">
        <v>789</v>
      </c>
      <c r="B130" t="s">
        <v>949</v>
      </c>
      <c r="C130" t="s">
        <v>1095</v>
      </c>
      <c r="E130">
        <v>0.8</v>
      </c>
      <c r="F130" s="4">
        <f t="shared" si="1"/>
        <v>-9.6910013008056392E-2</v>
      </c>
      <c r="G130" s="16" t="s">
        <v>74</v>
      </c>
      <c r="H130" t="s">
        <v>1046</v>
      </c>
    </row>
    <row r="131" spans="1:8" ht="13.5">
      <c r="A131" s="2" t="s">
        <v>790</v>
      </c>
      <c r="B131" t="s">
        <v>950</v>
      </c>
      <c r="C131" t="s">
        <v>1095</v>
      </c>
      <c r="E131">
        <v>0.2</v>
      </c>
      <c r="F131" s="4">
        <f t="shared" si="1"/>
        <v>-0.69897000433601875</v>
      </c>
      <c r="G131" s="16" t="s">
        <v>74</v>
      </c>
      <c r="H131" t="s">
        <v>1047</v>
      </c>
    </row>
    <row r="132" spans="1:8" ht="13.5">
      <c r="A132" s="2" t="s">
        <v>791</v>
      </c>
      <c r="B132" t="s">
        <v>951</v>
      </c>
      <c r="C132" t="s">
        <v>1094</v>
      </c>
      <c r="E132">
        <v>1866.6647109622199</v>
      </c>
      <c r="F132" s="4">
        <f t="shared" ref="F132:F162" si="2">LOG10(E132)</f>
        <v>3.2710663172764876</v>
      </c>
      <c r="G132" s="16" t="s">
        <v>74</v>
      </c>
      <c r="H132" t="s">
        <v>1048</v>
      </c>
    </row>
    <row r="133" spans="1:8" ht="13.5">
      <c r="A133" s="2" t="s">
        <v>792</v>
      </c>
      <c r="B133" t="s">
        <v>952</v>
      </c>
      <c r="C133" t="s">
        <v>1095</v>
      </c>
      <c r="E133">
        <v>0.8</v>
      </c>
      <c r="F133" s="4">
        <f t="shared" si="2"/>
        <v>-9.6910013008056392E-2</v>
      </c>
      <c r="G133" s="16" t="s">
        <v>74</v>
      </c>
      <c r="H133" t="s">
        <v>1049</v>
      </c>
    </row>
    <row r="134" spans="1:8" ht="13.5">
      <c r="A134" s="2" t="s">
        <v>793</v>
      </c>
      <c r="B134" t="s">
        <v>953</v>
      </c>
      <c r="C134" t="s">
        <v>1095</v>
      </c>
      <c r="E134">
        <v>0.2</v>
      </c>
      <c r="F134" s="4">
        <f t="shared" si="2"/>
        <v>-0.69897000433601875</v>
      </c>
      <c r="G134" s="16" t="s">
        <v>74</v>
      </c>
      <c r="H134" t="s">
        <v>1050</v>
      </c>
    </row>
    <row r="135" spans="1:8" ht="13.5">
      <c r="A135" s="2" t="s">
        <v>794</v>
      </c>
      <c r="B135" t="s">
        <v>954</v>
      </c>
      <c r="C135" t="s">
        <v>1095</v>
      </c>
      <c r="E135">
        <v>14</v>
      </c>
      <c r="F135" s="4">
        <f>LOG10(E136)</f>
        <v>-1.0122377588510769</v>
      </c>
      <c r="G135" s="16" t="s">
        <v>74</v>
      </c>
      <c r="H135" t="s">
        <v>1051</v>
      </c>
    </row>
    <row r="136" spans="1:8" ht="13.5">
      <c r="A136" s="2" t="s">
        <v>795</v>
      </c>
      <c r="B136" t="s">
        <v>955</v>
      </c>
      <c r="C136" t="s">
        <v>1096</v>
      </c>
      <c r="E136">
        <v>9.7221482934086598E-2</v>
      </c>
      <c r="F136" s="4">
        <f>LOG10(E135)</f>
        <v>1.146128035678238</v>
      </c>
      <c r="G136" s="16" t="s">
        <v>74</v>
      </c>
      <c r="H136" t="s">
        <v>1052</v>
      </c>
    </row>
    <row r="137" spans="1:8" ht="13.5">
      <c r="A137" s="2" t="s">
        <v>796</v>
      </c>
      <c r="B137" t="s">
        <v>956</v>
      </c>
      <c r="C137" t="s">
        <v>1095</v>
      </c>
      <c r="E137">
        <v>57</v>
      </c>
      <c r="F137" s="4">
        <f>LOG10(E138)</f>
        <v>-1.7035209345227176</v>
      </c>
      <c r="G137" s="16" t="s">
        <v>74</v>
      </c>
      <c r="H137" t="s">
        <v>1053</v>
      </c>
    </row>
    <row r="138" spans="1:8" ht="13.5">
      <c r="A138" s="2" t="s">
        <v>797</v>
      </c>
      <c r="B138" t="s">
        <v>957</v>
      </c>
      <c r="C138" t="s">
        <v>1096</v>
      </c>
      <c r="E138">
        <v>1.9791516168637599E-2</v>
      </c>
      <c r="F138" s="4">
        <f>LOG10(E137)</f>
        <v>1.7558748556724915</v>
      </c>
      <c r="G138" s="16" t="s">
        <v>74</v>
      </c>
      <c r="H138" t="s">
        <v>1054</v>
      </c>
    </row>
    <row r="139" spans="1:8" ht="13.5">
      <c r="A139" s="2" t="s">
        <v>798</v>
      </c>
      <c r="B139" t="s">
        <v>958</v>
      </c>
      <c r="C139" t="s">
        <v>1094</v>
      </c>
      <c r="E139">
        <v>7973.11534475801</v>
      </c>
      <c r="F139" s="4">
        <f t="shared" si="2"/>
        <v>3.9016280469517008</v>
      </c>
      <c r="G139" s="16" t="s">
        <v>74</v>
      </c>
      <c r="H139" t="s">
        <v>652</v>
      </c>
    </row>
    <row r="140" spans="1:8" ht="13.5">
      <c r="A140" s="2" t="s">
        <v>799</v>
      </c>
      <c r="B140" t="s">
        <v>959</v>
      </c>
      <c r="C140" t="s">
        <v>1095</v>
      </c>
      <c r="E140">
        <v>2</v>
      </c>
      <c r="F140" s="4">
        <f t="shared" si="2"/>
        <v>0.3010299956639812</v>
      </c>
      <c r="G140" s="16" t="s">
        <v>74</v>
      </c>
      <c r="H140" t="s">
        <v>653</v>
      </c>
    </row>
    <row r="141" spans="1:8" ht="13.5">
      <c r="A141" s="2" t="s">
        <v>800</v>
      </c>
      <c r="B141" t="s">
        <v>960</v>
      </c>
      <c r="C141" t="s">
        <v>1095</v>
      </c>
      <c r="E141">
        <v>0.5</v>
      </c>
      <c r="F141" s="4">
        <f t="shared" si="2"/>
        <v>-0.3010299956639812</v>
      </c>
      <c r="G141" s="16" t="s">
        <v>74</v>
      </c>
      <c r="H141" t="s">
        <v>654</v>
      </c>
    </row>
    <row r="142" spans="1:8" ht="13.5">
      <c r="A142" s="2" t="s">
        <v>801</v>
      </c>
      <c r="B142" t="s">
        <v>961</v>
      </c>
      <c r="C142" t="s">
        <v>1094</v>
      </c>
      <c r="E142">
        <v>2714.7774329045501</v>
      </c>
      <c r="F142" s="4">
        <f t="shared" si="2"/>
        <v>3.43373423038028</v>
      </c>
      <c r="G142" s="16" t="s">
        <v>74</v>
      </c>
      <c r="H142" s="43" t="s">
        <v>655</v>
      </c>
    </row>
    <row r="143" spans="1:8" ht="13.5">
      <c r="A143" s="2" t="s">
        <v>802</v>
      </c>
      <c r="B143" t="s">
        <v>962</v>
      </c>
      <c r="C143" t="s">
        <v>1095</v>
      </c>
      <c r="E143">
        <v>16</v>
      </c>
      <c r="F143" s="4">
        <f t="shared" si="2"/>
        <v>1.2041199826559248</v>
      </c>
      <c r="G143" s="16" t="s">
        <v>74</v>
      </c>
      <c r="H143" s="43" t="s">
        <v>656</v>
      </c>
    </row>
    <row r="144" spans="1:8" ht="13.5">
      <c r="A144" s="2" t="s">
        <v>803</v>
      </c>
      <c r="B144" t="s">
        <v>963</v>
      </c>
      <c r="C144" t="s">
        <v>1095</v>
      </c>
      <c r="E144">
        <v>4</v>
      </c>
      <c r="F144" s="4">
        <f t="shared" si="2"/>
        <v>0.6020599913279624</v>
      </c>
      <c r="G144" s="16" t="s">
        <v>74</v>
      </c>
      <c r="H144" s="43" t="s">
        <v>657</v>
      </c>
    </row>
    <row r="145" spans="1:8" ht="13.5">
      <c r="A145" s="2" t="s">
        <v>804</v>
      </c>
      <c r="B145" t="s">
        <v>964</v>
      </c>
      <c r="C145" t="s">
        <v>1094</v>
      </c>
      <c r="E145">
        <v>2714.7774329045501</v>
      </c>
      <c r="F145" s="4">
        <f t="shared" si="2"/>
        <v>3.43373423038028</v>
      </c>
      <c r="G145" s="16" t="s">
        <v>74</v>
      </c>
      <c r="H145" s="43" t="s">
        <v>658</v>
      </c>
    </row>
    <row r="146" spans="1:8" ht="13.5">
      <c r="A146" s="2" t="s">
        <v>805</v>
      </c>
      <c r="B146" t="s">
        <v>965</v>
      </c>
      <c r="C146" t="s">
        <v>1095</v>
      </c>
      <c r="E146">
        <v>16</v>
      </c>
      <c r="F146" s="4">
        <f t="shared" si="2"/>
        <v>1.2041199826559248</v>
      </c>
      <c r="G146" s="16" t="s">
        <v>74</v>
      </c>
      <c r="H146" s="43" t="s">
        <v>659</v>
      </c>
    </row>
    <row r="147" spans="1:8" ht="13.5">
      <c r="A147" s="2" t="s">
        <v>806</v>
      </c>
      <c r="B147" t="s">
        <v>966</v>
      </c>
      <c r="C147" t="s">
        <v>1095</v>
      </c>
      <c r="E147">
        <v>4</v>
      </c>
      <c r="F147" s="4">
        <f t="shared" si="2"/>
        <v>0.6020599913279624</v>
      </c>
      <c r="G147" s="16" t="s">
        <v>74</v>
      </c>
      <c r="H147" s="43" t="s">
        <v>660</v>
      </c>
    </row>
    <row r="148" spans="1:8" ht="13.5">
      <c r="A148" s="2" t="s">
        <v>807</v>
      </c>
      <c r="B148" t="s">
        <v>967</v>
      </c>
      <c r="C148" t="s">
        <v>1094</v>
      </c>
      <c r="E148">
        <v>1866.6647109622199</v>
      </c>
      <c r="F148" s="4">
        <f t="shared" si="2"/>
        <v>3.2710663172764876</v>
      </c>
      <c r="G148" s="16" t="s">
        <v>74</v>
      </c>
      <c r="H148" t="s">
        <v>661</v>
      </c>
    </row>
    <row r="149" spans="1:8" ht="13.5">
      <c r="A149" s="2" t="s">
        <v>808</v>
      </c>
      <c r="B149" t="s">
        <v>968</v>
      </c>
      <c r="C149" t="s">
        <v>1095</v>
      </c>
      <c r="E149">
        <v>25</v>
      </c>
      <c r="F149" s="4">
        <f t="shared" si="2"/>
        <v>1.3979400086720377</v>
      </c>
      <c r="G149" s="16" t="s">
        <v>74</v>
      </c>
      <c r="H149" t="s">
        <v>662</v>
      </c>
    </row>
    <row r="150" spans="1:8" ht="13.5">
      <c r="A150" s="2" t="s">
        <v>809</v>
      </c>
      <c r="B150" t="s">
        <v>969</v>
      </c>
      <c r="C150" t="s">
        <v>1095</v>
      </c>
      <c r="E150">
        <v>6</v>
      </c>
      <c r="F150" s="4">
        <f t="shared" si="2"/>
        <v>0.77815125038364363</v>
      </c>
      <c r="G150" s="16" t="s">
        <v>74</v>
      </c>
      <c r="H150" t="s">
        <v>663</v>
      </c>
    </row>
    <row r="151" spans="1:8" ht="13.5">
      <c r="A151" s="2" t="s">
        <v>810</v>
      </c>
      <c r="B151" t="s">
        <v>970</v>
      </c>
      <c r="C151" t="s">
        <v>1094</v>
      </c>
      <c r="E151">
        <v>1866.6647109622199</v>
      </c>
      <c r="F151" s="4">
        <f t="shared" si="2"/>
        <v>3.2710663172764876</v>
      </c>
      <c r="G151" s="16" t="s">
        <v>74</v>
      </c>
      <c r="H151" t="s">
        <v>664</v>
      </c>
    </row>
    <row r="152" spans="1:8" ht="13.5">
      <c r="A152" s="2" t="s">
        <v>811</v>
      </c>
      <c r="B152" t="s">
        <v>971</v>
      </c>
      <c r="C152" t="s">
        <v>1095</v>
      </c>
      <c r="E152">
        <v>25</v>
      </c>
      <c r="F152" s="4">
        <f t="shared" si="2"/>
        <v>1.3979400086720377</v>
      </c>
      <c r="G152" s="16" t="s">
        <v>74</v>
      </c>
      <c r="H152" t="s">
        <v>665</v>
      </c>
    </row>
    <row r="153" spans="1:8" ht="13.5">
      <c r="A153" s="2" t="s">
        <v>812</v>
      </c>
      <c r="B153" t="s">
        <v>972</v>
      </c>
      <c r="C153" t="s">
        <v>1095</v>
      </c>
      <c r="E153">
        <v>6</v>
      </c>
      <c r="F153" s="4">
        <f t="shared" si="2"/>
        <v>0.77815125038364363</v>
      </c>
      <c r="G153" s="16" t="s">
        <v>74</v>
      </c>
      <c r="H153" t="s">
        <v>666</v>
      </c>
    </row>
    <row r="154" spans="1:8" ht="13.5">
      <c r="A154" s="2" t="s">
        <v>813</v>
      </c>
      <c r="B154" t="s">
        <v>973</v>
      </c>
      <c r="C154" t="s">
        <v>1094</v>
      </c>
      <c r="E154">
        <v>1866.6647109622199</v>
      </c>
      <c r="F154" s="4">
        <f t="shared" si="2"/>
        <v>3.2710663172764876</v>
      </c>
      <c r="G154" s="16" t="s">
        <v>74</v>
      </c>
      <c r="H154" t="s">
        <v>667</v>
      </c>
    </row>
    <row r="155" spans="1:8" ht="13.5">
      <c r="A155" s="2" t="s">
        <v>814</v>
      </c>
      <c r="B155" t="s">
        <v>974</v>
      </c>
      <c r="C155" t="s">
        <v>1095</v>
      </c>
      <c r="E155">
        <v>25</v>
      </c>
      <c r="F155" s="4">
        <f t="shared" si="2"/>
        <v>1.3979400086720377</v>
      </c>
      <c r="G155" s="16" t="s">
        <v>74</v>
      </c>
      <c r="H155" t="s">
        <v>668</v>
      </c>
    </row>
    <row r="156" spans="1:8" ht="13.5">
      <c r="A156" s="2" t="s">
        <v>815</v>
      </c>
      <c r="B156" t="s">
        <v>975</v>
      </c>
      <c r="C156" t="s">
        <v>1095</v>
      </c>
      <c r="E156">
        <v>6</v>
      </c>
      <c r="F156" s="4">
        <f t="shared" si="2"/>
        <v>0.77815125038364363</v>
      </c>
      <c r="G156" s="16" t="s">
        <v>74</v>
      </c>
      <c r="H156" t="s">
        <v>669</v>
      </c>
    </row>
    <row r="157" spans="1:8" ht="13.5">
      <c r="A157" s="2" t="s">
        <v>816</v>
      </c>
      <c r="B157" t="s">
        <v>976</v>
      </c>
      <c r="C157" t="s">
        <v>1094</v>
      </c>
      <c r="E157">
        <v>1866.6647109622199</v>
      </c>
      <c r="F157" s="4">
        <f t="shared" si="2"/>
        <v>3.2710663172764876</v>
      </c>
      <c r="G157" s="16" t="s">
        <v>74</v>
      </c>
      <c r="H157" t="s">
        <v>670</v>
      </c>
    </row>
    <row r="158" spans="1:8" ht="13.5">
      <c r="A158" s="2" t="s">
        <v>817</v>
      </c>
      <c r="B158" t="s">
        <v>977</v>
      </c>
      <c r="C158" t="s">
        <v>1095</v>
      </c>
      <c r="E158">
        <v>25</v>
      </c>
      <c r="F158" s="4">
        <f t="shared" si="2"/>
        <v>1.3979400086720377</v>
      </c>
      <c r="G158" s="16" t="s">
        <v>74</v>
      </c>
      <c r="H158" t="s">
        <v>671</v>
      </c>
    </row>
    <row r="159" spans="1:8" ht="13.5">
      <c r="A159" s="2" t="s">
        <v>818</v>
      </c>
      <c r="B159" t="s">
        <v>978</v>
      </c>
      <c r="C159" t="s">
        <v>1095</v>
      </c>
      <c r="E159">
        <v>6</v>
      </c>
      <c r="F159" s="4">
        <f t="shared" si="2"/>
        <v>0.77815125038364363</v>
      </c>
      <c r="G159" s="16" t="s">
        <v>74</v>
      </c>
      <c r="H159" t="s">
        <v>672</v>
      </c>
    </row>
    <row r="160" spans="1:8" ht="13.5">
      <c r="A160" s="2" t="s">
        <v>819</v>
      </c>
      <c r="B160" t="s">
        <v>979</v>
      </c>
      <c r="C160" t="s">
        <v>1094</v>
      </c>
      <c r="E160">
        <v>1806.4618579575499</v>
      </c>
      <c r="F160" s="4">
        <f t="shared" si="2"/>
        <v>3.2568287962093603</v>
      </c>
      <c r="G160" s="16" t="s">
        <v>74</v>
      </c>
      <c r="H160" t="s">
        <v>673</v>
      </c>
    </row>
    <row r="161" spans="1:8" ht="13.5">
      <c r="A161" s="2" t="s">
        <v>820</v>
      </c>
      <c r="B161" t="s">
        <v>980</v>
      </c>
      <c r="C161" t="s">
        <v>1095</v>
      </c>
      <c r="E161">
        <v>24</v>
      </c>
      <c r="F161" s="4">
        <f t="shared" si="2"/>
        <v>1.3802112417116059</v>
      </c>
      <c r="G161" s="16" t="s">
        <v>74</v>
      </c>
      <c r="H161" t="s">
        <v>674</v>
      </c>
    </row>
    <row r="162" spans="1:8" ht="13.5">
      <c r="A162" s="2" t="s">
        <v>821</v>
      </c>
      <c r="B162" t="s">
        <v>981</v>
      </c>
      <c r="C162" t="s">
        <v>1095</v>
      </c>
      <c r="E162">
        <v>6</v>
      </c>
      <c r="F162" s="4">
        <f t="shared" si="2"/>
        <v>0.77815125038364363</v>
      </c>
      <c r="G162" s="16" t="s">
        <v>74</v>
      </c>
      <c r="H162" t="s">
        <v>675</v>
      </c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9" sqref="C19"/>
    </sheetView>
  </sheetViews>
  <sheetFormatPr defaultColWidth="19" defaultRowHeight="12.75"/>
  <cols>
    <col min="1" max="1" width="8.1328125" bestFit="1" customWidth="1"/>
    <col min="2" max="2" width="17.59765625" customWidth="1"/>
    <col min="3" max="3" width="78" bestFit="1" customWidth="1"/>
    <col min="4" max="4" width="13.265625" bestFit="1" customWidth="1"/>
    <col min="5" max="5" width="9.59765625" bestFit="1" customWidth="1"/>
    <col min="6" max="6" width="21.3984375" bestFit="1" customWidth="1"/>
    <col min="7" max="7" width="57.265625" bestFit="1" customWidth="1"/>
  </cols>
  <sheetData>
    <row r="1" spans="1:27" ht="13.5">
      <c r="A1" s="2" t="s">
        <v>0</v>
      </c>
      <c r="B1" s="24" t="s">
        <v>284</v>
      </c>
      <c r="C1" s="24"/>
      <c r="D1" s="7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5">
      <c r="A2" s="2" t="s">
        <v>1</v>
      </c>
      <c r="B2" s="2" t="s">
        <v>2</v>
      </c>
      <c r="C2" s="26" t="s">
        <v>7</v>
      </c>
      <c r="D2" s="7" t="s">
        <v>8</v>
      </c>
      <c r="E2" s="2" t="s">
        <v>5</v>
      </c>
      <c r="F2" s="2" t="s">
        <v>1097</v>
      </c>
      <c r="G2" s="2" t="s">
        <v>9</v>
      </c>
      <c r="H2" s="5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.5">
      <c r="A3" s="2" t="s">
        <v>10</v>
      </c>
      <c r="B3" s="2" t="s">
        <v>11</v>
      </c>
      <c r="C3" s="2" t="s">
        <v>1102</v>
      </c>
      <c r="D3" s="15" t="s">
        <v>102</v>
      </c>
      <c r="E3" s="16" t="s">
        <v>74</v>
      </c>
      <c r="F3" s="16" t="s">
        <v>1098</v>
      </c>
      <c r="G3" s="5" t="s">
        <v>468</v>
      </c>
      <c r="H3" s="5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3.5">
      <c r="A4" s="2" t="s">
        <v>12</v>
      </c>
      <c r="B4" s="2" t="s">
        <v>13</v>
      </c>
      <c r="C4" s="2" t="s">
        <v>1103</v>
      </c>
      <c r="D4" s="15" t="s">
        <v>102</v>
      </c>
      <c r="E4" s="16" t="s">
        <v>74</v>
      </c>
      <c r="F4" s="16" t="s">
        <v>1098</v>
      </c>
      <c r="G4" s="5" t="s">
        <v>469</v>
      </c>
      <c r="H4" s="5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3.5">
      <c r="A5" s="2" t="s">
        <v>14</v>
      </c>
      <c r="B5" s="2" t="s">
        <v>15</v>
      </c>
      <c r="C5" s="2" t="s">
        <v>1104</v>
      </c>
      <c r="D5" s="16" t="s">
        <v>102</v>
      </c>
      <c r="E5" s="16" t="s">
        <v>74</v>
      </c>
      <c r="F5" s="16" t="s">
        <v>1098</v>
      </c>
      <c r="G5" s="5" t="s">
        <v>470</v>
      </c>
      <c r="H5" s="5"/>
      <c r="I5" s="5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3.5">
      <c r="A6" s="2" t="s">
        <v>16</v>
      </c>
      <c r="B6" s="2" t="s">
        <v>17</v>
      </c>
      <c r="C6" s="2" t="s">
        <v>1105</v>
      </c>
      <c r="D6" s="16" t="s">
        <v>102</v>
      </c>
      <c r="E6" s="16" t="s">
        <v>74</v>
      </c>
      <c r="F6" s="16" t="s">
        <v>1098</v>
      </c>
      <c r="G6" s="5" t="s">
        <v>471</v>
      </c>
      <c r="H6" s="5"/>
      <c r="I6" s="5"/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3.5">
      <c r="A7" s="2" t="s">
        <v>75</v>
      </c>
      <c r="B7" s="2" t="s">
        <v>82</v>
      </c>
      <c r="C7" s="2" t="s">
        <v>1106</v>
      </c>
      <c r="D7" s="15" t="s">
        <v>102</v>
      </c>
      <c r="E7" s="16" t="s">
        <v>74</v>
      </c>
      <c r="F7" s="16" t="s">
        <v>1098</v>
      </c>
      <c r="G7" s="5" t="s">
        <v>472</v>
      </c>
      <c r="H7" s="5"/>
      <c r="I7" s="5"/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3.5">
      <c r="A8" s="2" t="s">
        <v>76</v>
      </c>
      <c r="B8" s="2" t="s">
        <v>83</v>
      </c>
      <c r="C8" s="2" t="s">
        <v>1107</v>
      </c>
      <c r="D8" s="16" t="s">
        <v>102</v>
      </c>
      <c r="E8" s="16" t="s">
        <v>74</v>
      </c>
      <c r="F8" s="16" t="s">
        <v>1098</v>
      </c>
      <c r="G8" t="s">
        <v>473</v>
      </c>
      <c r="H8" s="5"/>
      <c r="I8" s="5"/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3.5">
      <c r="A9" s="2" t="s">
        <v>77</v>
      </c>
      <c r="B9" s="2" t="s">
        <v>84</v>
      </c>
      <c r="C9" s="2" t="s">
        <v>1108</v>
      </c>
      <c r="D9" s="16" t="s">
        <v>102</v>
      </c>
      <c r="E9" s="16" t="s">
        <v>74</v>
      </c>
      <c r="F9" s="16" t="s">
        <v>1098</v>
      </c>
      <c r="G9" t="s">
        <v>474</v>
      </c>
      <c r="H9" s="5"/>
      <c r="I9" s="5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3.5">
      <c r="A10" s="2" t="s">
        <v>78</v>
      </c>
      <c r="B10" s="2" t="s">
        <v>85</v>
      </c>
      <c r="C10" s="2" t="s">
        <v>1109</v>
      </c>
      <c r="D10" s="16" t="s">
        <v>102</v>
      </c>
      <c r="E10" s="16" t="s">
        <v>74</v>
      </c>
      <c r="F10" s="16" t="s">
        <v>1098</v>
      </c>
      <c r="G10" t="s">
        <v>475</v>
      </c>
      <c r="H10" s="5"/>
      <c r="I10" s="5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3.5">
      <c r="A11" s="2" t="s">
        <v>79</v>
      </c>
      <c r="B11" s="2" t="s">
        <v>86</v>
      </c>
      <c r="C11" s="2" t="s">
        <v>1110</v>
      </c>
      <c r="D11" s="16" t="s">
        <v>102</v>
      </c>
      <c r="E11" s="16" t="s">
        <v>74</v>
      </c>
      <c r="F11" s="16" t="s">
        <v>1098</v>
      </c>
      <c r="G11" t="s">
        <v>476</v>
      </c>
      <c r="H11" s="5"/>
      <c r="I11" s="5"/>
      <c r="J11" s="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3.5">
      <c r="A12" s="2" t="s">
        <v>80</v>
      </c>
      <c r="B12" s="2" t="s">
        <v>87</v>
      </c>
      <c r="C12" s="2" t="s">
        <v>1111</v>
      </c>
      <c r="D12" s="16" t="s">
        <v>102</v>
      </c>
      <c r="E12" s="16" t="s">
        <v>74</v>
      </c>
      <c r="F12" s="16" t="s">
        <v>1098</v>
      </c>
      <c r="G12" t="s">
        <v>477</v>
      </c>
      <c r="H12" s="5"/>
      <c r="I12" s="5"/>
      <c r="J12" s="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.5">
      <c r="A13" s="2" t="s">
        <v>81</v>
      </c>
      <c r="B13" s="2" t="s">
        <v>88</v>
      </c>
      <c r="C13" t="s">
        <v>1112</v>
      </c>
      <c r="D13" s="16" t="s">
        <v>102</v>
      </c>
      <c r="E13" s="16" t="s">
        <v>74</v>
      </c>
      <c r="F13" s="16" t="s">
        <v>1098</v>
      </c>
      <c r="G13" t="s">
        <v>478</v>
      </c>
      <c r="I13" s="5"/>
      <c r="J13" s="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3.5">
      <c r="A14" t="s">
        <v>286</v>
      </c>
      <c r="B14" s="2" t="s">
        <v>377</v>
      </c>
      <c r="C14" t="s">
        <v>1113</v>
      </c>
      <c r="D14" t="s">
        <v>102</v>
      </c>
      <c r="E14" t="s">
        <v>74</v>
      </c>
      <c r="F14" s="16" t="s">
        <v>1098</v>
      </c>
      <c r="G14" t="s">
        <v>479</v>
      </c>
      <c r="I14" s="5"/>
      <c r="J14" s="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3.5">
      <c r="A15" t="s">
        <v>287</v>
      </c>
      <c r="B15" s="2" t="s">
        <v>378</v>
      </c>
      <c r="C15" t="s">
        <v>1114</v>
      </c>
      <c r="D15" t="s">
        <v>100</v>
      </c>
      <c r="E15" t="s">
        <v>74</v>
      </c>
      <c r="F15" s="16" t="s">
        <v>1098</v>
      </c>
      <c r="G15" t="s">
        <v>480</v>
      </c>
      <c r="I15" s="5"/>
      <c r="J15" s="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3.5">
      <c r="A16" t="s">
        <v>288</v>
      </c>
      <c r="B16" s="2" t="s">
        <v>379</v>
      </c>
      <c r="C16" t="s">
        <v>1115</v>
      </c>
      <c r="D16" t="s">
        <v>102</v>
      </c>
      <c r="E16" t="s">
        <v>74</v>
      </c>
      <c r="F16" s="16" t="s">
        <v>1098</v>
      </c>
      <c r="G16" t="s">
        <v>481</v>
      </c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3.5">
      <c r="A17" t="s">
        <v>289</v>
      </c>
      <c r="B17" s="2" t="s">
        <v>380</v>
      </c>
      <c r="C17" t="s">
        <v>1116</v>
      </c>
      <c r="D17" t="s">
        <v>100</v>
      </c>
      <c r="E17" t="s">
        <v>74</v>
      </c>
      <c r="F17" s="16" t="s">
        <v>1098</v>
      </c>
      <c r="G17" t="s">
        <v>482</v>
      </c>
      <c r="H17" s="5"/>
      <c r="I17" s="5"/>
      <c r="J17" s="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.5">
      <c r="A18" t="s">
        <v>290</v>
      </c>
      <c r="B18" s="2" t="s">
        <v>381</v>
      </c>
      <c r="C18" t="s">
        <v>1117</v>
      </c>
      <c r="D18" t="s">
        <v>102</v>
      </c>
      <c r="E18" t="s">
        <v>74</v>
      </c>
      <c r="F18" s="16" t="s">
        <v>1098</v>
      </c>
      <c r="G18" t="s">
        <v>483</v>
      </c>
    </row>
    <row r="19" spans="1:27" ht="13.5">
      <c r="A19" t="s">
        <v>291</v>
      </c>
      <c r="B19" s="2" t="s">
        <v>382</v>
      </c>
      <c r="C19" t="s">
        <v>1118</v>
      </c>
      <c r="D19" t="s">
        <v>100</v>
      </c>
      <c r="E19" t="s">
        <v>74</v>
      </c>
      <c r="F19" s="16" t="s">
        <v>1098</v>
      </c>
      <c r="G19" t="s">
        <v>484</v>
      </c>
    </row>
    <row r="20" spans="1:27" ht="13.5">
      <c r="A20" t="s">
        <v>292</v>
      </c>
      <c r="B20" s="2" t="s">
        <v>383</v>
      </c>
      <c r="C20" t="s">
        <v>1119</v>
      </c>
      <c r="D20" t="s">
        <v>100</v>
      </c>
      <c r="E20" t="s">
        <v>74</v>
      </c>
      <c r="F20" s="16" t="s">
        <v>1098</v>
      </c>
      <c r="G20" t="s">
        <v>485</v>
      </c>
    </row>
    <row r="21" spans="1:27" ht="13.5">
      <c r="A21" t="s">
        <v>293</v>
      </c>
      <c r="B21" s="2" t="s">
        <v>384</v>
      </c>
      <c r="C21" t="s">
        <v>1120</v>
      </c>
      <c r="D21" t="s">
        <v>102</v>
      </c>
      <c r="E21" t="s">
        <v>74</v>
      </c>
      <c r="F21" s="16" t="s">
        <v>1098</v>
      </c>
      <c r="G21" t="s">
        <v>486</v>
      </c>
    </row>
    <row r="22" spans="1:27" ht="13.5">
      <c r="A22" t="s">
        <v>294</v>
      </c>
      <c r="B22" s="2" t="s">
        <v>385</v>
      </c>
      <c r="C22" t="s">
        <v>1121</v>
      </c>
      <c r="D22" t="s">
        <v>102</v>
      </c>
      <c r="E22" t="s">
        <v>74</v>
      </c>
      <c r="F22" s="16" t="s">
        <v>1098</v>
      </c>
      <c r="G22" t="s">
        <v>487</v>
      </c>
    </row>
    <row r="23" spans="1:27" ht="13.5">
      <c r="A23" t="s">
        <v>295</v>
      </c>
      <c r="B23" s="2" t="s">
        <v>386</v>
      </c>
      <c r="C23" t="s">
        <v>1122</v>
      </c>
      <c r="D23" t="s">
        <v>100</v>
      </c>
      <c r="E23" t="s">
        <v>74</v>
      </c>
      <c r="F23" s="16" t="s">
        <v>1098</v>
      </c>
      <c r="G23" t="s">
        <v>488</v>
      </c>
    </row>
    <row r="24" spans="1:27" ht="13.5">
      <c r="A24" t="s">
        <v>296</v>
      </c>
      <c r="B24" s="2" t="s">
        <v>387</v>
      </c>
      <c r="C24" t="s">
        <v>1123</v>
      </c>
      <c r="D24" t="s">
        <v>100</v>
      </c>
      <c r="E24" t="s">
        <v>74</v>
      </c>
      <c r="F24" s="16" t="s">
        <v>1098</v>
      </c>
      <c r="G24" t="s">
        <v>489</v>
      </c>
    </row>
    <row r="25" spans="1:27" ht="13.5">
      <c r="A25" t="s">
        <v>297</v>
      </c>
      <c r="B25" s="2" t="s">
        <v>388</v>
      </c>
      <c r="C25" t="s">
        <v>1124</v>
      </c>
      <c r="D25" t="s">
        <v>100</v>
      </c>
      <c r="E25" t="s">
        <v>74</v>
      </c>
      <c r="F25" s="16" t="s">
        <v>1098</v>
      </c>
      <c r="G25" t="s">
        <v>490</v>
      </c>
    </row>
    <row r="26" spans="1:27" ht="13.5">
      <c r="A26" t="s">
        <v>298</v>
      </c>
      <c r="B26" s="2" t="s">
        <v>389</v>
      </c>
      <c r="C26" t="s">
        <v>1125</v>
      </c>
      <c r="D26" t="s">
        <v>100</v>
      </c>
      <c r="E26" t="s">
        <v>74</v>
      </c>
      <c r="F26" s="16" t="s">
        <v>1098</v>
      </c>
      <c r="G26" t="s">
        <v>491</v>
      </c>
    </row>
    <row r="27" spans="1:27" ht="13.5">
      <c r="A27" t="s">
        <v>299</v>
      </c>
      <c r="B27" s="2" t="s">
        <v>390</v>
      </c>
      <c r="C27" t="s">
        <v>1126</v>
      </c>
      <c r="D27" t="s">
        <v>102</v>
      </c>
      <c r="E27" t="s">
        <v>74</v>
      </c>
      <c r="F27" s="16" t="s">
        <v>1098</v>
      </c>
      <c r="G27" t="s">
        <v>1022</v>
      </c>
    </row>
    <row r="28" spans="1:27" ht="13.5">
      <c r="A28" t="s">
        <v>300</v>
      </c>
      <c r="B28" s="2" t="s">
        <v>391</v>
      </c>
      <c r="C28" t="s">
        <v>1127</v>
      </c>
      <c r="D28" t="s">
        <v>102</v>
      </c>
      <c r="E28" t="s">
        <v>74</v>
      </c>
      <c r="F28" s="16" t="s">
        <v>1098</v>
      </c>
      <c r="G28" t="s">
        <v>1023</v>
      </c>
    </row>
    <row r="29" spans="1:27" ht="13.5">
      <c r="A29" t="s">
        <v>301</v>
      </c>
      <c r="B29" s="2" t="s">
        <v>392</v>
      </c>
      <c r="C29" t="s">
        <v>1128</v>
      </c>
      <c r="D29" t="s">
        <v>100</v>
      </c>
      <c r="E29" t="s">
        <v>74</v>
      </c>
      <c r="F29" s="16" t="s">
        <v>1098</v>
      </c>
      <c r="G29" t="s">
        <v>492</v>
      </c>
    </row>
    <row r="30" spans="1:27" ht="13.5">
      <c r="A30" t="s">
        <v>302</v>
      </c>
      <c r="B30" s="2" t="s">
        <v>393</v>
      </c>
      <c r="C30" t="s">
        <v>1129</v>
      </c>
      <c r="D30" t="s">
        <v>102</v>
      </c>
      <c r="E30" t="s">
        <v>74</v>
      </c>
      <c r="F30" s="16" t="s">
        <v>1098</v>
      </c>
      <c r="G30" t="s">
        <v>1024</v>
      </c>
    </row>
    <row r="31" spans="1:27" ht="13.5">
      <c r="A31" t="s">
        <v>303</v>
      </c>
      <c r="B31" s="2" t="s">
        <v>394</v>
      </c>
      <c r="C31" t="s">
        <v>1130</v>
      </c>
      <c r="D31" t="s">
        <v>102</v>
      </c>
      <c r="E31" t="s">
        <v>74</v>
      </c>
      <c r="F31" s="16" t="s">
        <v>1098</v>
      </c>
      <c r="G31" t="s">
        <v>1025</v>
      </c>
    </row>
    <row r="32" spans="1:27" ht="13.5">
      <c r="A32" t="s">
        <v>304</v>
      </c>
      <c r="B32" s="2" t="s">
        <v>395</v>
      </c>
      <c r="C32" t="s">
        <v>1131</v>
      </c>
      <c r="D32" t="s">
        <v>100</v>
      </c>
      <c r="E32" t="s">
        <v>74</v>
      </c>
      <c r="F32" s="16" t="s">
        <v>1098</v>
      </c>
      <c r="G32" t="s">
        <v>493</v>
      </c>
    </row>
    <row r="33" spans="1:7" ht="13.5">
      <c r="A33" t="s">
        <v>305</v>
      </c>
      <c r="B33" s="2" t="s">
        <v>396</v>
      </c>
      <c r="C33" t="s">
        <v>1132</v>
      </c>
      <c r="D33" t="s">
        <v>102</v>
      </c>
      <c r="E33" t="s">
        <v>74</v>
      </c>
      <c r="F33" s="16" t="s">
        <v>1098</v>
      </c>
      <c r="G33" t="s">
        <v>1026</v>
      </c>
    </row>
    <row r="34" spans="1:7" ht="13.5">
      <c r="A34" t="s">
        <v>306</v>
      </c>
      <c r="B34" s="2" t="s">
        <v>397</v>
      </c>
      <c r="C34" t="s">
        <v>1133</v>
      </c>
      <c r="D34" t="s">
        <v>102</v>
      </c>
      <c r="E34" t="s">
        <v>74</v>
      </c>
      <c r="F34" s="16" t="s">
        <v>1098</v>
      </c>
      <c r="G34" t="s">
        <v>494</v>
      </c>
    </row>
    <row r="35" spans="1:7" ht="13.5">
      <c r="A35" t="s">
        <v>307</v>
      </c>
      <c r="B35" s="2" t="s">
        <v>398</v>
      </c>
      <c r="C35" t="s">
        <v>1134</v>
      </c>
      <c r="D35" t="s">
        <v>102</v>
      </c>
      <c r="E35" t="s">
        <v>74</v>
      </c>
      <c r="F35" s="16" t="s">
        <v>1098</v>
      </c>
      <c r="G35" t="s">
        <v>1027</v>
      </c>
    </row>
    <row r="36" spans="1:7" ht="13.5">
      <c r="A36" t="s">
        <v>308</v>
      </c>
      <c r="B36" s="2" t="s">
        <v>399</v>
      </c>
      <c r="C36" t="s">
        <v>1135</v>
      </c>
      <c r="D36" t="s">
        <v>102</v>
      </c>
      <c r="E36" t="s">
        <v>74</v>
      </c>
      <c r="F36" s="16" t="s">
        <v>1098</v>
      </c>
      <c r="G36" t="s">
        <v>1028</v>
      </c>
    </row>
    <row r="37" spans="1:7" ht="13.5">
      <c r="A37" t="s">
        <v>309</v>
      </c>
      <c r="B37" s="2" t="s">
        <v>400</v>
      </c>
      <c r="C37" t="s">
        <v>1136</v>
      </c>
      <c r="D37" t="s">
        <v>100</v>
      </c>
      <c r="E37" t="s">
        <v>74</v>
      </c>
      <c r="F37" s="16" t="s">
        <v>1098</v>
      </c>
      <c r="G37" t="s">
        <v>1029</v>
      </c>
    </row>
    <row r="38" spans="1:7" ht="13.5">
      <c r="A38" t="s">
        <v>310</v>
      </c>
      <c r="B38" s="2" t="s">
        <v>401</v>
      </c>
      <c r="C38" t="s">
        <v>1137</v>
      </c>
      <c r="D38" t="s">
        <v>100</v>
      </c>
      <c r="E38" t="s">
        <v>74</v>
      </c>
      <c r="F38" s="16" t="s">
        <v>1098</v>
      </c>
      <c r="G38" t="s">
        <v>495</v>
      </c>
    </row>
    <row r="39" spans="1:7" ht="13.5">
      <c r="A39" t="s">
        <v>311</v>
      </c>
      <c r="B39" s="2" t="s">
        <v>402</v>
      </c>
      <c r="C39" t="s">
        <v>1138</v>
      </c>
      <c r="D39" t="s">
        <v>102</v>
      </c>
      <c r="E39" t="s">
        <v>74</v>
      </c>
      <c r="F39" s="16" t="s">
        <v>1098</v>
      </c>
      <c r="G39" t="s">
        <v>496</v>
      </c>
    </row>
    <row r="40" spans="1:7" ht="13.5">
      <c r="A40" t="s">
        <v>312</v>
      </c>
      <c r="B40" s="2" t="s">
        <v>403</v>
      </c>
      <c r="C40" t="s">
        <v>1139</v>
      </c>
      <c r="D40" t="s">
        <v>100</v>
      </c>
      <c r="E40" t="s">
        <v>74</v>
      </c>
      <c r="F40" s="16" t="s">
        <v>1098</v>
      </c>
      <c r="G40" t="s">
        <v>497</v>
      </c>
    </row>
    <row r="41" spans="1:7" ht="13.5">
      <c r="A41" t="s">
        <v>313</v>
      </c>
      <c r="B41" s="2" t="s">
        <v>404</v>
      </c>
      <c r="C41" t="s">
        <v>1140</v>
      </c>
      <c r="D41" t="s">
        <v>102</v>
      </c>
      <c r="E41" t="s">
        <v>74</v>
      </c>
      <c r="F41" s="16" t="s">
        <v>1098</v>
      </c>
      <c r="G41" t="s">
        <v>498</v>
      </c>
    </row>
    <row r="42" spans="1:7" ht="13.5">
      <c r="A42" t="s">
        <v>314</v>
      </c>
      <c r="B42" s="2" t="s">
        <v>405</v>
      </c>
      <c r="C42" t="s">
        <v>1141</v>
      </c>
      <c r="D42" t="s">
        <v>100</v>
      </c>
      <c r="E42" t="s">
        <v>74</v>
      </c>
      <c r="F42" s="16" t="s">
        <v>1098</v>
      </c>
      <c r="G42" t="s">
        <v>499</v>
      </c>
    </row>
    <row r="43" spans="1:7" ht="13.5">
      <c r="A43" t="s">
        <v>315</v>
      </c>
      <c r="B43" s="2" t="s">
        <v>406</v>
      </c>
      <c r="C43" t="s">
        <v>1142</v>
      </c>
      <c r="D43" t="s">
        <v>102</v>
      </c>
      <c r="E43" t="s">
        <v>74</v>
      </c>
      <c r="F43" s="16" t="s">
        <v>1098</v>
      </c>
      <c r="G43" t="s">
        <v>500</v>
      </c>
    </row>
    <row r="44" spans="1:7" ht="13.5">
      <c r="A44" t="s">
        <v>316</v>
      </c>
      <c r="B44" s="2" t="s">
        <v>407</v>
      </c>
      <c r="C44" t="s">
        <v>1143</v>
      </c>
      <c r="D44" t="s">
        <v>100</v>
      </c>
      <c r="E44" t="s">
        <v>74</v>
      </c>
      <c r="F44" s="16" t="s">
        <v>1098</v>
      </c>
      <c r="G44" t="s">
        <v>501</v>
      </c>
    </row>
    <row r="45" spans="1:7" ht="13.5">
      <c r="A45" t="s">
        <v>317</v>
      </c>
      <c r="B45" s="2" t="s">
        <v>408</v>
      </c>
      <c r="C45" t="s">
        <v>1144</v>
      </c>
      <c r="D45" t="s">
        <v>102</v>
      </c>
      <c r="E45" t="s">
        <v>74</v>
      </c>
      <c r="F45" s="16" t="s">
        <v>1098</v>
      </c>
      <c r="G45" t="s">
        <v>502</v>
      </c>
    </row>
    <row r="46" spans="1:7" ht="13.5">
      <c r="A46" t="s">
        <v>318</v>
      </c>
      <c r="B46" s="2" t="s">
        <v>409</v>
      </c>
      <c r="C46" t="s">
        <v>1145</v>
      </c>
      <c r="D46" t="s">
        <v>100</v>
      </c>
      <c r="E46" t="s">
        <v>74</v>
      </c>
      <c r="F46" s="16" t="s">
        <v>1098</v>
      </c>
      <c r="G46" t="s">
        <v>503</v>
      </c>
    </row>
    <row r="47" spans="1:7" ht="13.5">
      <c r="A47" t="s">
        <v>319</v>
      </c>
      <c r="B47" s="2" t="s">
        <v>410</v>
      </c>
      <c r="C47" t="s">
        <v>1146</v>
      </c>
      <c r="D47" t="s">
        <v>102</v>
      </c>
      <c r="E47" t="s">
        <v>74</v>
      </c>
      <c r="F47" s="16" t="s">
        <v>1098</v>
      </c>
      <c r="G47" t="s">
        <v>504</v>
      </c>
    </row>
    <row r="48" spans="1:7" ht="13.5">
      <c r="A48" t="s">
        <v>320</v>
      </c>
      <c r="B48" s="2" t="s">
        <v>411</v>
      </c>
      <c r="C48" t="s">
        <v>1147</v>
      </c>
      <c r="D48" t="s">
        <v>100</v>
      </c>
      <c r="E48" t="s">
        <v>74</v>
      </c>
      <c r="F48" s="16" t="s">
        <v>1098</v>
      </c>
      <c r="G48" t="s">
        <v>505</v>
      </c>
    </row>
    <row r="49" spans="1:7" ht="13.5">
      <c r="A49" t="s">
        <v>321</v>
      </c>
      <c r="B49" s="2" t="s">
        <v>412</v>
      </c>
      <c r="C49" t="s">
        <v>1148</v>
      </c>
      <c r="D49" t="s">
        <v>102</v>
      </c>
      <c r="E49" t="s">
        <v>74</v>
      </c>
      <c r="F49" s="16" t="s">
        <v>1098</v>
      </c>
      <c r="G49" t="s">
        <v>506</v>
      </c>
    </row>
    <row r="50" spans="1:7" ht="13.5">
      <c r="A50" t="s">
        <v>322</v>
      </c>
      <c r="B50" s="2" t="s">
        <v>413</v>
      </c>
      <c r="C50" t="s">
        <v>1149</v>
      </c>
      <c r="D50" t="s">
        <v>100</v>
      </c>
      <c r="E50" t="s">
        <v>74</v>
      </c>
      <c r="F50" s="16" t="s">
        <v>1098</v>
      </c>
      <c r="G50" t="s">
        <v>507</v>
      </c>
    </row>
    <row r="51" spans="1:7" ht="13.5">
      <c r="A51" t="s">
        <v>323</v>
      </c>
      <c r="B51" s="2" t="s">
        <v>414</v>
      </c>
      <c r="C51" t="s">
        <v>1150</v>
      </c>
      <c r="D51" t="s">
        <v>102</v>
      </c>
      <c r="E51" t="s">
        <v>74</v>
      </c>
      <c r="F51" s="16" t="s">
        <v>1098</v>
      </c>
      <c r="G51" t="s">
        <v>508</v>
      </c>
    </row>
    <row r="52" spans="1:7" ht="13.5">
      <c r="A52" t="s">
        <v>324</v>
      </c>
      <c r="B52" s="2" t="s">
        <v>415</v>
      </c>
      <c r="C52" t="s">
        <v>1151</v>
      </c>
      <c r="D52" t="s">
        <v>100</v>
      </c>
      <c r="E52" t="s">
        <v>74</v>
      </c>
      <c r="F52" s="16" t="s">
        <v>1098</v>
      </c>
      <c r="G52" t="s">
        <v>509</v>
      </c>
    </row>
    <row r="53" spans="1:7" ht="13.5">
      <c r="A53" t="s">
        <v>325</v>
      </c>
      <c r="B53" s="2" t="s">
        <v>416</v>
      </c>
      <c r="C53" t="s">
        <v>1152</v>
      </c>
      <c r="D53" t="s">
        <v>102</v>
      </c>
      <c r="E53" t="s">
        <v>74</v>
      </c>
      <c r="F53" s="16" t="s">
        <v>1098</v>
      </c>
      <c r="G53" t="s">
        <v>510</v>
      </c>
    </row>
    <row r="54" spans="1:7" ht="13.5">
      <c r="A54" t="s">
        <v>326</v>
      </c>
      <c r="B54" s="2" t="s">
        <v>417</v>
      </c>
      <c r="C54" t="s">
        <v>1153</v>
      </c>
      <c r="D54" t="s">
        <v>100</v>
      </c>
      <c r="E54" t="s">
        <v>74</v>
      </c>
      <c r="F54" s="16" t="s">
        <v>1098</v>
      </c>
      <c r="G54" t="s">
        <v>511</v>
      </c>
    </row>
    <row r="55" spans="1:7" ht="13.5">
      <c r="A55" t="s">
        <v>327</v>
      </c>
      <c r="B55" s="2" t="s">
        <v>418</v>
      </c>
      <c r="C55" t="s">
        <v>1154</v>
      </c>
      <c r="D55" t="s">
        <v>102</v>
      </c>
      <c r="E55" t="s">
        <v>74</v>
      </c>
      <c r="F55" s="16" t="s">
        <v>1098</v>
      </c>
      <c r="G55" t="s">
        <v>512</v>
      </c>
    </row>
    <row r="56" spans="1:7" ht="13.5">
      <c r="A56" t="s">
        <v>328</v>
      </c>
      <c r="B56" s="2" t="s">
        <v>419</v>
      </c>
      <c r="C56" t="s">
        <v>1155</v>
      </c>
      <c r="D56" t="s">
        <v>100</v>
      </c>
      <c r="E56" t="s">
        <v>74</v>
      </c>
      <c r="F56" s="16" t="s">
        <v>1098</v>
      </c>
      <c r="G56" t="s">
        <v>513</v>
      </c>
    </row>
    <row r="57" spans="1:7" ht="13.5">
      <c r="A57" t="s">
        <v>329</v>
      </c>
      <c r="B57" s="2" t="s">
        <v>420</v>
      </c>
      <c r="C57" t="s">
        <v>1156</v>
      </c>
      <c r="D57" t="s">
        <v>102</v>
      </c>
      <c r="E57" t="s">
        <v>74</v>
      </c>
      <c r="F57" s="16" t="s">
        <v>1098</v>
      </c>
      <c r="G57" t="s">
        <v>514</v>
      </c>
    </row>
    <row r="58" spans="1:7" ht="13.5">
      <c r="A58" t="s">
        <v>330</v>
      </c>
      <c r="B58" s="2" t="s">
        <v>421</v>
      </c>
      <c r="C58" t="s">
        <v>1157</v>
      </c>
      <c r="D58" t="s">
        <v>100</v>
      </c>
      <c r="E58" t="s">
        <v>74</v>
      </c>
      <c r="F58" s="16" t="s">
        <v>1098</v>
      </c>
      <c r="G58" t="s">
        <v>515</v>
      </c>
    </row>
    <row r="59" spans="1:7" ht="13.5">
      <c r="A59" t="s">
        <v>331</v>
      </c>
      <c r="B59" s="2" t="s">
        <v>422</v>
      </c>
      <c r="C59" t="s">
        <v>1158</v>
      </c>
      <c r="D59" t="s">
        <v>102</v>
      </c>
      <c r="E59" t="s">
        <v>74</v>
      </c>
      <c r="F59" s="16" t="s">
        <v>1098</v>
      </c>
      <c r="G59" t="s">
        <v>516</v>
      </c>
    </row>
    <row r="60" spans="1:7" ht="13.5">
      <c r="A60" t="s">
        <v>332</v>
      </c>
      <c r="B60" s="2" t="s">
        <v>423</v>
      </c>
      <c r="C60" t="s">
        <v>1159</v>
      </c>
      <c r="D60" t="s">
        <v>100</v>
      </c>
      <c r="E60" t="s">
        <v>74</v>
      </c>
      <c r="F60" s="16" t="s">
        <v>1098</v>
      </c>
      <c r="G60" t="s">
        <v>517</v>
      </c>
    </row>
    <row r="61" spans="1:7" ht="13.5">
      <c r="A61" t="s">
        <v>333</v>
      </c>
      <c r="B61" s="2" t="s">
        <v>424</v>
      </c>
      <c r="C61" t="s">
        <v>1160</v>
      </c>
      <c r="D61" t="s">
        <v>102</v>
      </c>
      <c r="E61" t="s">
        <v>74</v>
      </c>
      <c r="F61" s="16" t="s">
        <v>1098</v>
      </c>
      <c r="G61" t="s">
        <v>518</v>
      </c>
    </row>
    <row r="62" spans="1:7" ht="13.5">
      <c r="A62" t="s">
        <v>334</v>
      </c>
      <c r="B62" s="2" t="s">
        <v>425</v>
      </c>
      <c r="C62" t="s">
        <v>1161</v>
      </c>
      <c r="D62" t="s">
        <v>100</v>
      </c>
      <c r="E62" t="s">
        <v>74</v>
      </c>
      <c r="F62" s="16" t="s">
        <v>1098</v>
      </c>
      <c r="G62" t="s">
        <v>519</v>
      </c>
    </row>
    <row r="63" spans="1:7" ht="13.5">
      <c r="A63" t="s">
        <v>335</v>
      </c>
      <c r="B63" s="2" t="s">
        <v>426</v>
      </c>
      <c r="C63" t="s">
        <v>1162</v>
      </c>
      <c r="D63" t="s">
        <v>102</v>
      </c>
      <c r="E63" t="s">
        <v>74</v>
      </c>
      <c r="F63" s="16" t="s">
        <v>1098</v>
      </c>
      <c r="G63" t="s">
        <v>520</v>
      </c>
    </row>
    <row r="64" spans="1:7" ht="13.5">
      <c r="A64" t="s">
        <v>336</v>
      </c>
      <c r="B64" s="2" t="s">
        <v>427</v>
      </c>
      <c r="C64" t="s">
        <v>1163</v>
      </c>
      <c r="D64" t="s">
        <v>100</v>
      </c>
      <c r="E64" t="s">
        <v>74</v>
      </c>
      <c r="F64" s="16" t="s">
        <v>1098</v>
      </c>
      <c r="G64" t="s">
        <v>521</v>
      </c>
    </row>
    <row r="65" spans="1:7" ht="13.5">
      <c r="A65" t="s">
        <v>337</v>
      </c>
      <c r="B65" s="2" t="s">
        <v>428</v>
      </c>
      <c r="C65" t="s">
        <v>1164</v>
      </c>
      <c r="D65" t="s">
        <v>102</v>
      </c>
      <c r="E65" t="s">
        <v>74</v>
      </c>
      <c r="F65" s="16" t="s">
        <v>1098</v>
      </c>
      <c r="G65" t="s">
        <v>522</v>
      </c>
    </row>
    <row r="66" spans="1:7" ht="13.5">
      <c r="A66" t="s">
        <v>338</v>
      </c>
      <c r="B66" s="2" t="s">
        <v>429</v>
      </c>
      <c r="C66" t="s">
        <v>1165</v>
      </c>
      <c r="D66" t="s">
        <v>100</v>
      </c>
      <c r="E66" t="s">
        <v>74</v>
      </c>
      <c r="F66" s="16" t="s">
        <v>1098</v>
      </c>
      <c r="G66" t="s">
        <v>523</v>
      </c>
    </row>
    <row r="67" spans="1:7" ht="13.5">
      <c r="A67" t="s">
        <v>339</v>
      </c>
      <c r="B67" s="2" t="s">
        <v>430</v>
      </c>
      <c r="C67" t="s">
        <v>1166</v>
      </c>
      <c r="D67" t="s">
        <v>102</v>
      </c>
      <c r="E67" t="s">
        <v>74</v>
      </c>
      <c r="F67" s="16" t="s">
        <v>1098</v>
      </c>
      <c r="G67" t="s">
        <v>524</v>
      </c>
    </row>
    <row r="68" spans="1:7" ht="13.5">
      <c r="A68" t="s">
        <v>340</v>
      </c>
      <c r="B68" s="2" t="s">
        <v>431</v>
      </c>
      <c r="C68" t="s">
        <v>1167</v>
      </c>
      <c r="D68" t="s">
        <v>100</v>
      </c>
      <c r="E68" t="s">
        <v>74</v>
      </c>
      <c r="F68" s="16" t="s">
        <v>1098</v>
      </c>
      <c r="G68" t="s">
        <v>525</v>
      </c>
    </row>
    <row r="69" spans="1:7" ht="13.5">
      <c r="A69" t="s">
        <v>341</v>
      </c>
      <c r="B69" s="2" t="s">
        <v>432</v>
      </c>
      <c r="C69" t="s">
        <v>1168</v>
      </c>
      <c r="D69" t="s">
        <v>102</v>
      </c>
      <c r="E69" t="s">
        <v>74</v>
      </c>
      <c r="F69" s="16" t="s">
        <v>1098</v>
      </c>
      <c r="G69" t="s">
        <v>1030</v>
      </c>
    </row>
    <row r="70" spans="1:7" ht="13.5">
      <c r="A70" t="s">
        <v>342</v>
      </c>
      <c r="B70" s="2" t="s">
        <v>433</v>
      </c>
      <c r="C70" t="s">
        <v>1169</v>
      </c>
      <c r="D70" t="s">
        <v>100</v>
      </c>
      <c r="E70" t="s">
        <v>74</v>
      </c>
      <c r="F70" s="16" t="s">
        <v>1098</v>
      </c>
      <c r="G70" t="s">
        <v>1031</v>
      </c>
    </row>
    <row r="71" spans="1:7" ht="13.5">
      <c r="A71" t="s">
        <v>343</v>
      </c>
      <c r="B71" s="2" t="s">
        <v>434</v>
      </c>
      <c r="C71" t="s">
        <v>1170</v>
      </c>
      <c r="D71" t="s">
        <v>102</v>
      </c>
      <c r="E71" t="s">
        <v>74</v>
      </c>
      <c r="F71" s="16" t="s">
        <v>1098</v>
      </c>
      <c r="G71" t="s">
        <v>1032</v>
      </c>
    </row>
    <row r="72" spans="1:7" ht="13.5">
      <c r="A72" t="s">
        <v>344</v>
      </c>
      <c r="B72" s="2" t="s">
        <v>435</v>
      </c>
      <c r="C72" t="s">
        <v>1171</v>
      </c>
      <c r="D72" t="s">
        <v>100</v>
      </c>
      <c r="E72" t="s">
        <v>74</v>
      </c>
      <c r="F72" s="16" t="s">
        <v>1098</v>
      </c>
      <c r="G72" t="s">
        <v>1033</v>
      </c>
    </row>
    <row r="73" spans="1:7" ht="13.5">
      <c r="A73" t="s">
        <v>345</v>
      </c>
      <c r="B73" s="2" t="s">
        <v>436</v>
      </c>
      <c r="C73" t="s">
        <v>1172</v>
      </c>
      <c r="D73" t="s">
        <v>102</v>
      </c>
      <c r="E73" t="s">
        <v>74</v>
      </c>
      <c r="F73" s="16" t="s">
        <v>1098</v>
      </c>
      <c r="G73" t="s">
        <v>526</v>
      </c>
    </row>
    <row r="74" spans="1:7" ht="13.5">
      <c r="A74" t="s">
        <v>346</v>
      </c>
      <c r="B74" s="2" t="s">
        <v>437</v>
      </c>
      <c r="C74" t="s">
        <v>1173</v>
      </c>
      <c r="D74" t="s">
        <v>100</v>
      </c>
      <c r="E74" t="s">
        <v>74</v>
      </c>
      <c r="F74" s="16" t="s">
        <v>1098</v>
      </c>
      <c r="G74" t="s">
        <v>527</v>
      </c>
    </row>
    <row r="75" spans="1:7" ht="13.5">
      <c r="A75" t="s">
        <v>347</v>
      </c>
      <c r="B75" s="2" t="s">
        <v>438</v>
      </c>
      <c r="C75" t="s">
        <v>1174</v>
      </c>
      <c r="D75" t="s">
        <v>102</v>
      </c>
      <c r="E75" t="s">
        <v>74</v>
      </c>
      <c r="F75" s="16" t="s">
        <v>1098</v>
      </c>
      <c r="G75" t="s">
        <v>528</v>
      </c>
    </row>
    <row r="76" spans="1:7" ht="13.5">
      <c r="A76" t="s">
        <v>348</v>
      </c>
      <c r="B76" s="2" t="s">
        <v>439</v>
      </c>
      <c r="C76" t="s">
        <v>1175</v>
      </c>
      <c r="D76" t="s">
        <v>100</v>
      </c>
      <c r="E76" t="s">
        <v>74</v>
      </c>
      <c r="F76" s="16" t="s">
        <v>1098</v>
      </c>
      <c r="G76" t="s">
        <v>529</v>
      </c>
    </row>
    <row r="77" spans="1:7" ht="13.5">
      <c r="A77" t="s">
        <v>349</v>
      </c>
      <c r="B77" s="2" t="s">
        <v>440</v>
      </c>
      <c r="C77" t="s">
        <v>1176</v>
      </c>
      <c r="D77" t="s">
        <v>102</v>
      </c>
      <c r="E77" t="s">
        <v>74</v>
      </c>
      <c r="F77" s="16" t="s">
        <v>1098</v>
      </c>
      <c r="G77" t="s">
        <v>530</v>
      </c>
    </row>
    <row r="78" spans="1:7" ht="13.5">
      <c r="A78" t="s">
        <v>350</v>
      </c>
      <c r="B78" s="2" t="s">
        <v>441</v>
      </c>
      <c r="C78" t="s">
        <v>1177</v>
      </c>
      <c r="D78" t="s">
        <v>100</v>
      </c>
      <c r="E78" t="s">
        <v>74</v>
      </c>
      <c r="F78" s="16" t="s">
        <v>1098</v>
      </c>
      <c r="G78" t="s">
        <v>531</v>
      </c>
    </row>
    <row r="79" spans="1:7" ht="13.5">
      <c r="A79" t="s">
        <v>351</v>
      </c>
      <c r="B79" s="2" t="s">
        <v>442</v>
      </c>
      <c r="C79" t="s">
        <v>1178</v>
      </c>
      <c r="D79" t="s">
        <v>102</v>
      </c>
      <c r="E79" t="s">
        <v>74</v>
      </c>
      <c r="F79" s="16" t="s">
        <v>1098</v>
      </c>
      <c r="G79" t="s">
        <v>532</v>
      </c>
    </row>
    <row r="80" spans="1:7" ht="13.5">
      <c r="A80" t="s">
        <v>352</v>
      </c>
      <c r="B80" s="2" t="s">
        <v>443</v>
      </c>
      <c r="C80" t="s">
        <v>1179</v>
      </c>
      <c r="D80" t="s">
        <v>100</v>
      </c>
      <c r="E80" t="s">
        <v>74</v>
      </c>
      <c r="F80" s="16" t="s">
        <v>1098</v>
      </c>
      <c r="G80" t="s">
        <v>533</v>
      </c>
    </row>
    <row r="81" spans="1:7" ht="13.5">
      <c r="A81" t="s">
        <v>353</v>
      </c>
      <c r="B81" s="2" t="s">
        <v>444</v>
      </c>
      <c r="C81" t="s">
        <v>1180</v>
      </c>
      <c r="D81" t="s">
        <v>102</v>
      </c>
      <c r="E81" t="s">
        <v>74</v>
      </c>
      <c r="F81" s="16" t="s">
        <v>1098</v>
      </c>
      <c r="G81" t="s">
        <v>1034</v>
      </c>
    </row>
    <row r="82" spans="1:7" ht="13.5">
      <c r="A82" t="s">
        <v>354</v>
      </c>
      <c r="B82" s="2" t="s">
        <v>445</v>
      </c>
      <c r="C82" t="s">
        <v>1181</v>
      </c>
      <c r="D82" t="s">
        <v>100</v>
      </c>
      <c r="E82" t="s">
        <v>74</v>
      </c>
      <c r="F82" s="16" t="s">
        <v>1098</v>
      </c>
      <c r="G82" t="s">
        <v>1035</v>
      </c>
    </row>
    <row r="83" spans="1:7" ht="13.5">
      <c r="A83" t="s">
        <v>355</v>
      </c>
      <c r="B83" s="2" t="s">
        <v>446</v>
      </c>
      <c r="C83" t="s">
        <v>1182</v>
      </c>
      <c r="D83" t="s">
        <v>102</v>
      </c>
      <c r="E83" t="s">
        <v>74</v>
      </c>
      <c r="F83" s="16" t="s">
        <v>1098</v>
      </c>
      <c r="G83" t="s">
        <v>1036</v>
      </c>
    </row>
    <row r="84" spans="1:7" ht="13.5">
      <c r="A84" t="s">
        <v>356</v>
      </c>
      <c r="B84" s="2" t="s">
        <v>447</v>
      </c>
      <c r="C84" t="s">
        <v>1183</v>
      </c>
      <c r="D84" t="s">
        <v>100</v>
      </c>
      <c r="E84" t="s">
        <v>74</v>
      </c>
      <c r="F84" s="16" t="s">
        <v>1098</v>
      </c>
      <c r="G84" t="s">
        <v>1037</v>
      </c>
    </row>
    <row r="85" spans="1:7" ht="13.5">
      <c r="A85" t="s">
        <v>357</v>
      </c>
      <c r="B85" s="2" t="s">
        <v>448</v>
      </c>
      <c r="C85" t="s">
        <v>1184</v>
      </c>
      <c r="D85" t="s">
        <v>102</v>
      </c>
      <c r="E85" t="s">
        <v>74</v>
      </c>
      <c r="F85" s="16" t="s">
        <v>1098</v>
      </c>
      <c r="G85" t="s">
        <v>1038</v>
      </c>
    </row>
    <row r="86" spans="1:7" ht="13.5">
      <c r="A86" t="s">
        <v>358</v>
      </c>
      <c r="B86" s="2" t="s">
        <v>449</v>
      </c>
      <c r="C86" t="s">
        <v>1185</v>
      </c>
      <c r="D86" t="s">
        <v>100</v>
      </c>
      <c r="E86" t="s">
        <v>74</v>
      </c>
      <c r="F86" s="16" t="s">
        <v>1098</v>
      </c>
      <c r="G86" t="s">
        <v>1039</v>
      </c>
    </row>
    <row r="87" spans="1:7" ht="13.5">
      <c r="A87" t="s">
        <v>359</v>
      </c>
      <c r="B87" s="2" t="s">
        <v>450</v>
      </c>
      <c r="C87" t="s">
        <v>1100</v>
      </c>
      <c r="D87" t="s">
        <v>102</v>
      </c>
      <c r="E87" t="s">
        <v>74</v>
      </c>
      <c r="F87" s="16" t="s">
        <v>1099</v>
      </c>
      <c r="G87" t="s">
        <v>1040</v>
      </c>
    </row>
    <row r="88" spans="1:7" ht="13.5">
      <c r="A88" t="s">
        <v>360</v>
      </c>
      <c r="B88" s="2" t="s">
        <v>451</v>
      </c>
      <c r="C88" t="s">
        <v>1101</v>
      </c>
      <c r="D88" t="s">
        <v>102</v>
      </c>
      <c r="E88" t="s">
        <v>74</v>
      </c>
      <c r="F88" s="16" t="s">
        <v>1099</v>
      </c>
      <c r="G88" t="s">
        <v>1041</v>
      </c>
    </row>
    <row r="89" spans="1:7" ht="13.5">
      <c r="A89" t="s">
        <v>361</v>
      </c>
      <c r="B89" s="2" t="s">
        <v>452</v>
      </c>
      <c r="C89" t="s">
        <v>1186</v>
      </c>
      <c r="D89" t="s">
        <v>102</v>
      </c>
      <c r="E89" t="s">
        <v>74</v>
      </c>
      <c r="F89" s="16" t="s">
        <v>1098</v>
      </c>
      <c r="G89" t="s">
        <v>534</v>
      </c>
    </row>
    <row r="90" spans="1:7" ht="13.5">
      <c r="A90" t="s">
        <v>362</v>
      </c>
      <c r="B90" s="2" t="s">
        <v>453</v>
      </c>
      <c r="C90" t="s">
        <v>1187</v>
      </c>
      <c r="D90" t="s">
        <v>100</v>
      </c>
      <c r="E90" t="s">
        <v>74</v>
      </c>
      <c r="F90" s="16" t="s">
        <v>1098</v>
      </c>
      <c r="G90" t="s">
        <v>535</v>
      </c>
    </row>
    <row r="91" spans="1:7" ht="13.5">
      <c r="A91" t="s">
        <v>363</v>
      </c>
      <c r="B91" s="2" t="s">
        <v>454</v>
      </c>
      <c r="C91" t="s">
        <v>1188</v>
      </c>
      <c r="D91" t="s">
        <v>102</v>
      </c>
      <c r="E91" t="s">
        <v>74</v>
      </c>
      <c r="F91" s="16" t="s">
        <v>1098</v>
      </c>
      <c r="G91" t="s">
        <v>536</v>
      </c>
    </row>
    <row r="92" spans="1:7" ht="13.5">
      <c r="A92" t="s">
        <v>364</v>
      </c>
      <c r="B92" s="2" t="s">
        <v>455</v>
      </c>
      <c r="C92" t="s">
        <v>1189</v>
      </c>
      <c r="D92" t="s">
        <v>100</v>
      </c>
      <c r="E92" t="s">
        <v>74</v>
      </c>
      <c r="F92" s="16" t="s">
        <v>1098</v>
      </c>
      <c r="G92" t="s">
        <v>537</v>
      </c>
    </row>
    <row r="93" spans="1:7" ht="13.5">
      <c r="A93" t="s">
        <v>365</v>
      </c>
      <c r="B93" s="2" t="s">
        <v>456</v>
      </c>
      <c r="C93" t="s">
        <v>1190</v>
      </c>
      <c r="D93" t="s">
        <v>102</v>
      </c>
      <c r="E93" t="s">
        <v>74</v>
      </c>
      <c r="F93" s="16" t="s">
        <v>1098</v>
      </c>
      <c r="G93" t="s">
        <v>538</v>
      </c>
    </row>
    <row r="94" spans="1:7" ht="13.5">
      <c r="A94" t="s">
        <v>366</v>
      </c>
      <c r="B94" s="2" t="s">
        <v>457</v>
      </c>
      <c r="C94" t="s">
        <v>1191</v>
      </c>
      <c r="D94" t="s">
        <v>100</v>
      </c>
      <c r="E94" t="s">
        <v>74</v>
      </c>
      <c r="F94" s="16" t="s">
        <v>1098</v>
      </c>
      <c r="G94" t="s">
        <v>539</v>
      </c>
    </row>
    <row r="95" spans="1:7" ht="13.5">
      <c r="A95" t="s">
        <v>367</v>
      </c>
      <c r="B95" s="2" t="s">
        <v>458</v>
      </c>
      <c r="C95" t="s">
        <v>1192</v>
      </c>
      <c r="D95" t="s">
        <v>102</v>
      </c>
      <c r="E95" t="s">
        <v>74</v>
      </c>
      <c r="F95" s="16" t="s">
        <v>1098</v>
      </c>
      <c r="G95" t="s">
        <v>540</v>
      </c>
    </row>
    <row r="96" spans="1:7" ht="13.5">
      <c r="A96" t="s">
        <v>368</v>
      </c>
      <c r="B96" s="2" t="s">
        <v>459</v>
      </c>
      <c r="C96" t="s">
        <v>1193</v>
      </c>
      <c r="D96" t="s">
        <v>100</v>
      </c>
      <c r="E96" t="s">
        <v>74</v>
      </c>
      <c r="F96" s="16" t="s">
        <v>1098</v>
      </c>
      <c r="G96" t="s">
        <v>541</v>
      </c>
    </row>
    <row r="97" spans="1:7" ht="13.5">
      <c r="A97" t="s">
        <v>369</v>
      </c>
      <c r="B97" s="2" t="s">
        <v>460</v>
      </c>
      <c r="C97" t="s">
        <v>1194</v>
      </c>
      <c r="D97" t="s">
        <v>102</v>
      </c>
      <c r="E97" t="s">
        <v>74</v>
      </c>
      <c r="F97" s="16" t="s">
        <v>1098</v>
      </c>
      <c r="G97" t="s">
        <v>542</v>
      </c>
    </row>
    <row r="98" spans="1:7" ht="13.5">
      <c r="A98" t="s">
        <v>370</v>
      </c>
      <c r="B98" s="2" t="s">
        <v>461</v>
      </c>
      <c r="C98" t="s">
        <v>1195</v>
      </c>
      <c r="D98" t="s">
        <v>100</v>
      </c>
      <c r="E98" t="s">
        <v>74</v>
      </c>
      <c r="F98" s="16" t="s">
        <v>1098</v>
      </c>
      <c r="G98" t="s">
        <v>543</v>
      </c>
    </row>
    <row r="99" spans="1:7" ht="13.5">
      <c r="A99" t="s">
        <v>371</v>
      </c>
      <c r="B99" s="2" t="s">
        <v>462</v>
      </c>
      <c r="C99" t="s">
        <v>1196</v>
      </c>
      <c r="D99" t="s">
        <v>102</v>
      </c>
      <c r="E99" t="s">
        <v>74</v>
      </c>
      <c r="F99" s="16" t="s">
        <v>1098</v>
      </c>
      <c r="G99" t="s">
        <v>544</v>
      </c>
    </row>
    <row r="100" spans="1:7" ht="13.5">
      <c r="A100" t="s">
        <v>372</v>
      </c>
      <c r="B100" s="2" t="s">
        <v>463</v>
      </c>
      <c r="C100" t="s">
        <v>1197</v>
      </c>
      <c r="D100" t="s">
        <v>100</v>
      </c>
      <c r="E100" t="s">
        <v>74</v>
      </c>
      <c r="F100" s="16" t="s">
        <v>1098</v>
      </c>
      <c r="G100" t="s">
        <v>545</v>
      </c>
    </row>
    <row r="101" spans="1:7" ht="13.5">
      <c r="A101" t="s">
        <v>373</v>
      </c>
      <c r="B101" s="2" t="s">
        <v>464</v>
      </c>
      <c r="C101" t="s">
        <v>1198</v>
      </c>
      <c r="D101" t="s">
        <v>102</v>
      </c>
      <c r="E101" t="s">
        <v>74</v>
      </c>
      <c r="F101" s="16" t="s">
        <v>1098</v>
      </c>
      <c r="G101" t="s">
        <v>546</v>
      </c>
    </row>
    <row r="102" spans="1:7" ht="13.5">
      <c r="A102" t="s">
        <v>374</v>
      </c>
      <c r="B102" s="2" t="s">
        <v>465</v>
      </c>
      <c r="C102" t="s">
        <v>1199</v>
      </c>
      <c r="D102" t="s">
        <v>100</v>
      </c>
      <c r="E102" t="s">
        <v>74</v>
      </c>
      <c r="F102" s="16" t="s">
        <v>1098</v>
      </c>
      <c r="G102" t="s">
        <v>547</v>
      </c>
    </row>
    <row r="103" spans="1:7" ht="13.5">
      <c r="A103" t="s">
        <v>375</v>
      </c>
      <c r="B103" s="2" t="s">
        <v>466</v>
      </c>
      <c r="C103" t="s">
        <v>1200</v>
      </c>
      <c r="D103" t="s">
        <v>102</v>
      </c>
      <c r="E103" t="s">
        <v>74</v>
      </c>
      <c r="F103" s="16" t="s">
        <v>1098</v>
      </c>
      <c r="G103" t="s">
        <v>548</v>
      </c>
    </row>
    <row r="104" spans="1:7" ht="13.5">
      <c r="A104" t="s">
        <v>376</v>
      </c>
      <c r="B104" s="2" t="s">
        <v>467</v>
      </c>
      <c r="C104" t="s">
        <v>1201</v>
      </c>
      <c r="D104" t="s">
        <v>100</v>
      </c>
      <c r="E104" t="s">
        <v>74</v>
      </c>
      <c r="F104" s="16" t="s">
        <v>1098</v>
      </c>
      <c r="G104" t="s">
        <v>549</v>
      </c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3"/>
  <sheetViews>
    <sheetView tabSelected="1" zoomScaleNormal="100" workbookViewId="0">
      <pane xSplit="1" ySplit="2" topLeftCell="I3" activePane="bottomRight" state="frozen"/>
      <selection pane="topRight" activeCell="D1" sqref="D1"/>
      <selection pane="bottomLeft" activeCell="A3" sqref="A3"/>
      <selection pane="bottomRight" activeCell="J3" sqref="J3"/>
    </sheetView>
  </sheetViews>
  <sheetFormatPr defaultColWidth="9.1328125" defaultRowHeight="12.75"/>
  <cols>
    <col min="1" max="1" width="13.3984375" style="20"/>
    <col min="2" max="2" width="35" style="20"/>
    <col min="3" max="3" width="11.3984375" style="20" bestFit="1" customWidth="1"/>
    <col min="4" max="4" width="12.86328125" style="20"/>
    <col min="5" max="5" width="31.265625" style="20"/>
    <col min="6" max="6" width="14.59765625" style="20" bestFit="1" customWidth="1"/>
    <col min="7" max="7" width="11" style="20"/>
    <col min="8" max="8" width="20.73046875" style="20" bestFit="1" customWidth="1"/>
    <col min="9" max="9" width="14" style="20" bestFit="1" customWidth="1"/>
    <col min="10" max="10" width="76.59765625" style="20" bestFit="1" customWidth="1"/>
    <col min="11" max="11" width="12.86328125" style="20"/>
    <col min="12" max="1025" width="13.3984375" style="20"/>
    <col min="1026" max="16384" width="9.1328125" style="20"/>
  </cols>
  <sheetData>
    <row r="1" spans="1:32" ht="13.5">
      <c r="A1" s="18" t="s">
        <v>0</v>
      </c>
      <c r="B1" s="18" t="s">
        <v>1007</v>
      </c>
      <c r="C1" s="41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3.5">
      <c r="A2" s="18" t="s">
        <v>1</v>
      </c>
      <c r="B2" s="18" t="s">
        <v>2</v>
      </c>
      <c r="C2" s="18" t="s">
        <v>29</v>
      </c>
      <c r="D2" s="18" t="s">
        <v>32</v>
      </c>
      <c r="E2" s="18" t="s">
        <v>33</v>
      </c>
      <c r="F2" s="16" t="s">
        <v>3</v>
      </c>
      <c r="G2" s="18" t="s">
        <v>28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4.25">
      <c r="A3" s="18" t="s">
        <v>34</v>
      </c>
      <c r="B3" s="17" t="s">
        <v>1076</v>
      </c>
      <c r="C3" s="17"/>
      <c r="D3" s="18" t="str">
        <f>_xlfn.CONCAT("SD_",A3)</f>
        <v>SD_Y0</v>
      </c>
      <c r="E3" s="18" t="s">
        <v>35</v>
      </c>
      <c r="F3" s="16" t="s">
        <v>194</v>
      </c>
      <c r="G3" s="16" t="s">
        <v>36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74</v>
      </c>
      <c r="J3" s="28" t="s">
        <v>1208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4.25">
      <c r="A4" s="18" t="s">
        <v>37</v>
      </c>
      <c r="B4" s="28" t="s">
        <v>1086</v>
      </c>
      <c r="C4" s="17"/>
      <c r="D4" s="18" t="str">
        <f t="shared" ref="D4:D8" si="0">_xlfn.CONCAT("SD_",A4)</f>
        <v>SD_Y1</v>
      </c>
      <c r="E4" s="18" t="s">
        <v>35</v>
      </c>
      <c r="F4" s="16" t="s">
        <v>194</v>
      </c>
      <c r="G4" s="16" t="s">
        <v>36</v>
      </c>
      <c r="H4" s="16" t="str">
        <f ca="1">IFERROR(__xludf.dummyfunction("""\ce{["" &amp; REGEXREPLACE(B3,""_"",""_{\\text{"") &amp; ""}}]}"""),"\ce{[Total_{\text{C}}]}")</f>
        <v>\ce{[Total_{\text{C}}]}</v>
      </c>
      <c r="I4" s="16" t="s">
        <v>74</v>
      </c>
      <c r="J4" s="28" t="s">
        <v>228</v>
      </c>
      <c r="L4" s="18"/>
      <c r="M4" s="16"/>
      <c r="N4" s="18"/>
      <c r="O4" s="1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>
      <c r="A5" s="18" t="s">
        <v>1081</v>
      </c>
      <c r="B5" s="28" t="s">
        <v>1087</v>
      </c>
      <c r="C5" s="17"/>
      <c r="D5" s="18" t="str">
        <f t="shared" si="0"/>
        <v>SD_Y2</v>
      </c>
      <c r="E5" s="18" t="s">
        <v>35</v>
      </c>
      <c r="F5" s="16" t="s">
        <v>194</v>
      </c>
      <c r="G5" s="16" t="s">
        <v>36</v>
      </c>
      <c r="H5" s="16" t="str">
        <f ca="1">IFERROR(__xludf.dummyfunction("""\ce{["" &amp; REGEXREPLACE(B3,""_"",""_{\\text{"") &amp; ""}}]}"""),"\ce{[Total_{\text{C}}]}")</f>
        <v>\ce{[Total_{\text{C}}]}</v>
      </c>
      <c r="I5" s="16" t="s">
        <v>74</v>
      </c>
      <c r="J5" s="28" t="s">
        <v>230</v>
      </c>
      <c r="L5" s="18"/>
      <c r="M5" s="16"/>
      <c r="N5" s="18"/>
      <c r="O5" s="16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4.25">
      <c r="A6" s="18" t="s">
        <v>1082</v>
      </c>
      <c r="B6" s="28" t="s">
        <v>1088</v>
      </c>
      <c r="C6" s="17"/>
      <c r="D6" s="18" t="str">
        <f t="shared" si="0"/>
        <v>SD_Y3</v>
      </c>
      <c r="E6" s="18" t="s">
        <v>35</v>
      </c>
      <c r="F6" s="16" t="s">
        <v>194</v>
      </c>
      <c r="G6" s="16" t="s">
        <v>36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74</v>
      </c>
      <c r="J6" s="28" t="s">
        <v>224</v>
      </c>
      <c r="L6" s="18"/>
      <c r="M6" s="16"/>
      <c r="N6" s="18"/>
      <c r="O6" s="16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4.25">
      <c r="A7" s="18" t="s">
        <v>1083</v>
      </c>
      <c r="B7" s="28" t="s">
        <v>1089</v>
      </c>
      <c r="C7" s="17"/>
      <c r="D7" s="18" t="str">
        <f t="shared" si="0"/>
        <v>SD_Y4</v>
      </c>
      <c r="E7" s="18" t="s">
        <v>35</v>
      </c>
      <c r="F7" s="16" t="s">
        <v>194</v>
      </c>
      <c r="G7" s="16" t="s">
        <v>36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74</v>
      </c>
      <c r="J7" s="28" t="s">
        <v>265</v>
      </c>
      <c r="L7" s="18"/>
      <c r="M7" s="16"/>
      <c r="N7" s="18"/>
      <c r="O7" s="16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4.25">
      <c r="A8" s="18" t="s">
        <v>1084</v>
      </c>
      <c r="B8" s="28" t="s">
        <v>1090</v>
      </c>
      <c r="C8" s="17"/>
      <c r="D8" s="18" t="str">
        <f t="shared" si="0"/>
        <v>SD_Y5</v>
      </c>
      <c r="E8" s="18" t="s">
        <v>35</v>
      </c>
      <c r="F8" s="16" t="s">
        <v>194</v>
      </c>
      <c r="G8" s="16" t="s">
        <v>36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74</v>
      </c>
      <c r="J8" s="28" t="s">
        <v>266</v>
      </c>
      <c r="L8" s="18"/>
      <c r="M8" s="16"/>
      <c r="N8" s="18"/>
      <c r="O8" s="16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4.25">
      <c r="A9" s="18" t="s">
        <v>1085</v>
      </c>
      <c r="B9" s="17" t="s">
        <v>1077</v>
      </c>
      <c r="C9" s="17"/>
      <c r="D9" s="18" t="str">
        <f>_xlfn.CONCAT("SD_",A9)</f>
        <v>SD_Y6</v>
      </c>
      <c r="E9" s="18" t="s">
        <v>35</v>
      </c>
      <c r="F9" s="16" t="s">
        <v>194</v>
      </c>
      <c r="G9" s="16" t="s">
        <v>36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74</v>
      </c>
      <c r="J9" s="28" t="s">
        <v>1208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4.25">
      <c r="A10" s="18"/>
      <c r="B10" s="17"/>
      <c r="C10" s="17"/>
      <c r="D10" s="18"/>
      <c r="E10" s="18"/>
      <c r="F10" s="16"/>
      <c r="G10" s="16"/>
      <c r="H10" s="16"/>
      <c r="I10" s="17"/>
      <c r="J10" s="28"/>
      <c r="K10" s="17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4.25">
      <c r="A11" s="18"/>
      <c r="B11" s="17"/>
      <c r="D11" s="18"/>
      <c r="E11" s="18"/>
      <c r="F11" s="16"/>
      <c r="G11" s="16"/>
      <c r="H11" s="16"/>
      <c r="I11" s="16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4.25">
      <c r="A12" s="18"/>
      <c r="B12" s="17"/>
      <c r="D12" s="18"/>
      <c r="E12" s="18"/>
      <c r="F12" s="16"/>
      <c r="G12" s="16"/>
      <c r="H12" s="16"/>
      <c r="I12" s="16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4.25">
      <c r="A13" s="18"/>
      <c r="B13" s="17"/>
      <c r="D13" s="18"/>
      <c r="E13" s="18"/>
      <c r="F13" s="16"/>
      <c r="G13" s="16"/>
      <c r="H13" s="16"/>
      <c r="I13" s="16"/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>
      <c r="A14" s="18"/>
      <c r="B14" s="17"/>
      <c r="C14" s="17"/>
      <c r="D14" s="18"/>
      <c r="E14" s="18"/>
      <c r="F14" s="16"/>
      <c r="G14" s="16"/>
      <c r="H14" s="16"/>
      <c r="I14" s="16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>
      <c r="A15" s="18"/>
      <c r="B15" s="17"/>
      <c r="C15" s="17"/>
      <c r="D15" s="18"/>
      <c r="E15" s="18"/>
      <c r="F15" s="16"/>
      <c r="G15" s="16"/>
      <c r="H15" s="16"/>
      <c r="I15" s="16"/>
      <c r="J15" s="17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>
      <c r="A16" s="18"/>
      <c r="B16" s="17"/>
      <c r="C16" s="17"/>
      <c r="D16" s="18"/>
      <c r="E16" s="18"/>
      <c r="F16" s="16"/>
      <c r="G16" s="16"/>
      <c r="H16" s="16"/>
      <c r="I16" s="16"/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4.25">
      <c r="A17" s="18"/>
      <c r="B17" s="17"/>
      <c r="C17" s="17"/>
      <c r="D17" s="18"/>
      <c r="E17" s="18"/>
      <c r="F17" s="16"/>
      <c r="G17" s="16"/>
      <c r="H17" s="16"/>
      <c r="I17" s="16"/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4.25">
      <c r="A18" s="18"/>
      <c r="B18" s="17"/>
      <c r="C18" s="17"/>
      <c r="D18" s="18"/>
      <c r="E18" s="18"/>
      <c r="F18" s="16"/>
      <c r="G18" s="16"/>
      <c r="H18" s="16"/>
      <c r="I18" s="16"/>
      <c r="J18" s="1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4.25">
      <c r="A19" s="18"/>
      <c r="B19" s="17"/>
      <c r="C19" s="17"/>
      <c r="D19" s="18"/>
      <c r="E19" s="18"/>
      <c r="F19" s="16"/>
      <c r="G19" s="16"/>
      <c r="H19" s="16"/>
      <c r="I19" s="16"/>
      <c r="J19" s="17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4.25">
      <c r="A20" s="18"/>
      <c r="B20" s="17"/>
      <c r="C20" s="17"/>
      <c r="D20" s="18"/>
      <c r="E20" s="18"/>
      <c r="F20" s="16"/>
      <c r="G20" s="16"/>
      <c r="H20" s="16"/>
      <c r="I20" s="16"/>
      <c r="J20" s="17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14.25">
      <c r="A21" s="18"/>
      <c r="B21" s="27"/>
      <c r="C21" s="17"/>
      <c r="D21" s="18"/>
      <c r="E21" s="18"/>
      <c r="F21" s="16"/>
      <c r="G21" s="16"/>
      <c r="H21" s="16"/>
      <c r="I21" s="16"/>
      <c r="J21" s="27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14.25">
      <c r="A22" s="18"/>
      <c r="B22" s="17"/>
      <c r="C22" s="17"/>
      <c r="D22" s="18"/>
      <c r="E22" s="18"/>
      <c r="F22" s="18"/>
      <c r="G22" s="18"/>
      <c r="H22" s="16"/>
      <c r="I22" s="17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15">
      <c r="A23" s="16"/>
      <c r="B23" s="23"/>
      <c r="C23" s="22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EE8A-6169-43E3-9F48-7B7EBF1DFD18}">
  <dimension ref="A1:E3"/>
  <sheetViews>
    <sheetView topLeftCell="B1" workbookViewId="0">
      <selection activeCell="E3" sqref="E3"/>
    </sheetView>
  </sheetViews>
  <sheetFormatPr defaultRowHeight="12.75"/>
  <cols>
    <col min="1" max="1" width="7.265625" bestFit="1" customWidth="1"/>
    <col min="2" max="2" width="13.265625" customWidth="1"/>
    <col min="3" max="3" width="91.3984375" bestFit="1" customWidth="1"/>
    <col min="4" max="4" width="12" bestFit="1" customWidth="1"/>
    <col min="5" max="5" width="8.86328125" bestFit="1" customWidth="1"/>
  </cols>
  <sheetData>
    <row r="1" spans="1:5">
      <c r="A1" s="29" t="s">
        <v>0</v>
      </c>
      <c r="B1" s="29" t="s">
        <v>1078</v>
      </c>
      <c r="C1" s="30"/>
      <c r="D1" s="29"/>
      <c r="E1" s="29"/>
    </row>
    <row r="2" spans="1:5">
      <c r="A2" s="29" t="s">
        <v>1</v>
      </c>
      <c r="B2" s="29" t="s">
        <v>2</v>
      </c>
      <c r="C2" s="30" t="s">
        <v>4</v>
      </c>
      <c r="D2" s="29" t="s">
        <v>3</v>
      </c>
      <c r="E2" s="31" t="s">
        <v>5</v>
      </c>
    </row>
    <row r="3" spans="1:5">
      <c r="A3" s="29" t="s">
        <v>1079</v>
      </c>
      <c r="B3" s="29" t="s">
        <v>205</v>
      </c>
      <c r="C3" s="30" t="s">
        <v>285</v>
      </c>
      <c r="D3" s="27" t="s">
        <v>194</v>
      </c>
      <c r="E3" s="29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G5" sqref="AG5"/>
    </sheetView>
  </sheetViews>
  <sheetFormatPr defaultColWidth="9.1328125" defaultRowHeight="12.75"/>
  <cols>
    <col min="1" max="1" width="7.1328125" style="20" bestFit="1" customWidth="1"/>
    <col min="2" max="2" width="12.796875" style="20" customWidth="1"/>
    <col min="3" max="3" width="10.59765625" style="20" bestFit="1" customWidth="1"/>
    <col min="4" max="4" width="11.265625" style="20" bestFit="1" customWidth="1"/>
    <col min="5" max="5" width="7.6640625" style="20" bestFit="1" customWidth="1"/>
    <col min="6" max="6" width="6.1328125" style="20" bestFit="1" customWidth="1"/>
    <col min="7" max="7" width="5.59765625" style="20" bestFit="1" customWidth="1"/>
    <col min="8" max="8" width="5.73046875" style="20" bestFit="1" customWidth="1"/>
    <col min="9" max="9" width="6.73046875" style="20" bestFit="1" customWidth="1"/>
    <col min="10" max="10" width="11.73046875" style="20" bestFit="1" customWidth="1"/>
    <col min="11" max="11" width="6.73046875" style="20" bestFit="1" customWidth="1"/>
    <col min="12" max="12" width="11.73046875" style="20" bestFit="1" customWidth="1"/>
    <col min="13" max="13" width="5.73046875" style="20" bestFit="1" customWidth="1"/>
    <col min="14" max="14" width="6.73046875" style="20" bestFit="1" customWidth="1"/>
    <col min="15" max="15" width="11.73046875" style="20" bestFit="1" customWidth="1"/>
    <col min="16" max="16" width="7.73046875" style="20" bestFit="1" customWidth="1"/>
    <col min="17" max="18" width="6.73046875" style="20" bestFit="1" customWidth="1"/>
    <col min="19" max="19" width="5.59765625" style="20" bestFit="1" customWidth="1"/>
    <col min="20" max="21" width="11.73046875" style="20" bestFit="1" customWidth="1"/>
    <col min="22" max="22" width="5.73046875" style="20" bestFit="1" customWidth="1"/>
    <col min="23" max="23" width="6.73046875" style="20" bestFit="1" customWidth="1"/>
    <col min="24" max="24" width="11.73046875" style="20" bestFit="1" customWidth="1"/>
    <col min="25" max="25" width="11.59765625" style="20" bestFit="1" customWidth="1"/>
    <col min="26" max="26" width="5.59765625" style="20" bestFit="1" customWidth="1"/>
    <col min="27" max="27" width="11.73046875" style="20" bestFit="1" customWidth="1"/>
    <col min="28" max="28" width="5.59765625" style="20" bestFit="1" customWidth="1"/>
    <col min="29" max="29" width="13.73046875" style="20" bestFit="1" customWidth="1"/>
    <col min="30" max="30" width="3.6640625" style="20" bestFit="1" customWidth="1"/>
    <col min="31" max="31" width="13.46484375" style="20" bestFit="1" customWidth="1"/>
    <col min="32" max="32" width="9" style="20" bestFit="1" customWidth="1"/>
    <col min="33" max="33" width="9.265625" style="20" bestFit="1" customWidth="1"/>
    <col min="34" max="1041" width="13.3984375" style="20"/>
    <col min="1042" max="16384" width="9.1328125" style="20"/>
  </cols>
  <sheetData>
    <row r="1" spans="1:43" ht="13.5">
      <c r="A1" s="18" t="s">
        <v>0</v>
      </c>
      <c r="B1" s="18" t="s">
        <v>1006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</row>
    <row r="2" spans="1:43" ht="14.25">
      <c r="A2" s="18" t="s">
        <v>1</v>
      </c>
      <c r="B2" s="18" t="s">
        <v>2</v>
      </c>
      <c r="C2" s="18" t="s">
        <v>39</v>
      </c>
      <c r="D2" s="18" t="s">
        <v>20</v>
      </c>
      <c r="E2" s="18" t="s">
        <v>40</v>
      </c>
      <c r="F2" s="18" t="s">
        <v>41</v>
      </c>
      <c r="G2" s="16" t="s">
        <v>95</v>
      </c>
      <c r="H2" s="16" t="s">
        <v>99</v>
      </c>
      <c r="I2" s="16" t="s">
        <v>983</v>
      </c>
      <c r="J2" s="16" t="s">
        <v>984</v>
      </c>
      <c r="K2" s="16" t="s">
        <v>985</v>
      </c>
      <c r="L2" s="16" t="s">
        <v>986</v>
      </c>
      <c r="M2" s="16" t="s">
        <v>987</v>
      </c>
      <c r="N2" s="16" t="s">
        <v>988</v>
      </c>
      <c r="O2" s="16" t="s">
        <v>989</v>
      </c>
      <c r="P2" s="16" t="s">
        <v>990</v>
      </c>
      <c r="Q2" s="16" t="s">
        <v>991</v>
      </c>
      <c r="R2" s="16" t="s">
        <v>992</v>
      </c>
      <c r="S2" s="16" t="s">
        <v>993</v>
      </c>
      <c r="T2" s="16" t="s">
        <v>994</v>
      </c>
      <c r="U2" s="16" t="s">
        <v>995</v>
      </c>
      <c r="V2" s="16" t="s">
        <v>996</v>
      </c>
      <c r="W2" s="16" t="s">
        <v>997</v>
      </c>
      <c r="X2" s="16" t="s">
        <v>998</v>
      </c>
      <c r="Y2" s="17" t="s">
        <v>999</v>
      </c>
      <c r="Z2" s="17" t="s">
        <v>1000</v>
      </c>
      <c r="AA2" s="17" t="s">
        <v>1001</v>
      </c>
      <c r="AB2" s="17" t="s">
        <v>1002</v>
      </c>
      <c r="AC2" s="18" t="s">
        <v>21</v>
      </c>
      <c r="AD2" s="18" t="s">
        <v>42</v>
      </c>
      <c r="AE2" s="21" t="s">
        <v>43</v>
      </c>
      <c r="AF2" s="8" t="s">
        <v>49</v>
      </c>
      <c r="AG2" s="45" t="s">
        <v>1205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</row>
    <row r="3" spans="1:43" ht="14.25">
      <c r="A3" s="18" t="s">
        <v>38</v>
      </c>
      <c r="B3" s="18" t="s">
        <v>57</v>
      </c>
      <c r="C3" s="16"/>
      <c r="D3" s="18" t="s">
        <v>44</v>
      </c>
      <c r="E3" s="18" t="s">
        <v>34</v>
      </c>
      <c r="F3" s="18" t="s">
        <v>45</v>
      </c>
      <c r="G3" s="9">
        <v>2.0000000000063099E-5</v>
      </c>
      <c r="H3" s="9">
        <v>1E-3</v>
      </c>
      <c r="I3" s="9">
        <v>3.99999999999685E-4</v>
      </c>
      <c r="J3" s="9">
        <v>3.0000791452212499E-2</v>
      </c>
      <c r="K3" s="9">
        <v>7.9999999999936903E-4</v>
      </c>
      <c r="L3" s="9">
        <v>7.3000395726099899E-4</v>
      </c>
      <c r="M3" s="9">
        <v>6.9999999999905398E-3</v>
      </c>
      <c r="N3" s="9">
        <v>2.0000000000063099E-4</v>
      </c>
      <c r="O3" s="9">
        <v>1.8000791452300801E-4</v>
      </c>
      <c r="P3" s="9">
        <v>3.6000000000050499E-4</v>
      </c>
      <c r="Q3" s="9">
        <v>1E-4</v>
      </c>
      <c r="R3" s="9">
        <v>5.0000000000000001E-4</v>
      </c>
      <c r="S3" s="9">
        <v>2.0000000000063099E-5</v>
      </c>
      <c r="T3" s="9">
        <v>1.6666402849294001E-4</v>
      </c>
      <c r="U3" s="9">
        <v>5.0000791452275604E-4</v>
      </c>
      <c r="V3" s="9">
        <v>1E-3</v>
      </c>
      <c r="W3" s="9">
        <v>1E-4</v>
      </c>
      <c r="X3" s="9">
        <v>8.2000791452250296E-4</v>
      </c>
      <c r="Y3" s="9">
        <v>7.0002374356889805E-7</v>
      </c>
      <c r="Z3" s="9">
        <v>2.0000000000063099E-5</v>
      </c>
      <c r="AA3" s="9">
        <v>2.6000791452294498E-4</v>
      </c>
      <c r="AB3" s="9">
        <v>7.9999999999936906E-5</v>
      </c>
      <c r="AC3" s="16"/>
      <c r="AD3" s="18"/>
      <c r="AE3" s="18" t="b">
        <f>TRUE()</f>
        <v>1</v>
      </c>
      <c r="AF3" s="11">
        <v>10000</v>
      </c>
      <c r="AG3" s="18" t="s">
        <v>1206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</row>
    <row r="4" spans="1:43" ht="14.25">
      <c r="A4" s="18" t="s">
        <v>67</v>
      </c>
      <c r="B4" s="18" t="s">
        <v>68</v>
      </c>
      <c r="C4" s="16"/>
      <c r="D4" s="18" t="s">
        <v>44</v>
      </c>
      <c r="E4" s="18" t="s">
        <v>37</v>
      </c>
      <c r="F4" s="18" t="s">
        <v>982</v>
      </c>
      <c r="G4" s="9">
        <v>2.0000000000063099E-5</v>
      </c>
      <c r="H4" s="9">
        <v>1E-3</v>
      </c>
      <c r="I4" s="9">
        <v>3.99999999999685E-4</v>
      </c>
      <c r="J4" s="9">
        <v>3.0000791452212499E-2</v>
      </c>
      <c r="K4" s="9">
        <v>7.9999999999936903E-4</v>
      </c>
      <c r="L4" s="9">
        <v>7.3000395726099899E-4</v>
      </c>
      <c r="M4" s="9">
        <v>6.9999999999905398E-3</v>
      </c>
      <c r="N4" s="9">
        <v>2.0000000000063099E-4</v>
      </c>
      <c r="O4" s="9">
        <v>1.8000791452300801E-4</v>
      </c>
      <c r="P4" s="9">
        <v>3.6000000000050499E-4</v>
      </c>
      <c r="Q4" s="9">
        <v>1E-4</v>
      </c>
      <c r="R4" s="9">
        <v>5.0000000000000001E-4</v>
      </c>
      <c r="S4" s="9">
        <v>2.0000000000063099E-5</v>
      </c>
      <c r="T4" s="9">
        <v>1.6666402849294001E-4</v>
      </c>
      <c r="U4" s="9">
        <v>5.0000791452275604E-4</v>
      </c>
      <c r="V4" s="9">
        <v>1E-3</v>
      </c>
      <c r="W4" s="9">
        <v>1E-4</v>
      </c>
      <c r="X4" s="9">
        <v>8.2000791452250296E-4</v>
      </c>
      <c r="Y4" s="9">
        <v>7.0002374356889805E-7</v>
      </c>
      <c r="Z4" s="9">
        <v>2.0000000000063099E-5</v>
      </c>
      <c r="AA4" s="9">
        <v>2.6000791452294498E-4</v>
      </c>
      <c r="AB4" s="9">
        <v>7.9999999999936906E-5</v>
      </c>
      <c r="AC4" s="16"/>
      <c r="AD4" s="18"/>
      <c r="AE4" s="18" t="b">
        <f>TRUE()</f>
        <v>1</v>
      </c>
      <c r="AF4" s="11">
        <v>40000</v>
      </c>
      <c r="AG4" s="18" t="s">
        <v>1207</v>
      </c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ht="14.25">
      <c r="A5" s="18"/>
      <c r="B5" s="18"/>
      <c r="C5" s="16"/>
      <c r="D5" s="18"/>
      <c r="E5" s="18"/>
      <c r="F5" s="1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6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ht="15">
      <c r="A6" s="18"/>
      <c r="B6" s="18"/>
      <c r="C6" s="16"/>
      <c r="D6" s="18"/>
      <c r="E6" s="18"/>
      <c r="F6" s="18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16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spans="1:43" ht="15">
      <c r="A7" s="18"/>
      <c r="B7" s="18"/>
      <c r="C7" s="16"/>
      <c r="D7" s="18"/>
      <c r="E7" s="18"/>
      <c r="F7" s="18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ht="15">
      <c r="A8" s="18"/>
      <c r="B8" s="18"/>
      <c r="C8" s="16"/>
      <c r="D8" s="18"/>
      <c r="E8" s="18"/>
      <c r="F8" s="18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1:43" ht="15">
      <c r="A9" s="18"/>
      <c r="B9" s="18"/>
      <c r="C9" s="18"/>
      <c r="D9" s="18"/>
      <c r="E9" s="18"/>
      <c r="F9" s="18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3" ht="15">
      <c r="A10" s="18"/>
      <c r="B10" s="18"/>
      <c r="C10" s="16"/>
      <c r="D10" s="18"/>
      <c r="E10" s="18"/>
      <c r="F10" s="18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3" ht="15">
      <c r="A11" s="18"/>
      <c r="B11" s="18"/>
      <c r="C11" s="16"/>
      <c r="D11" s="18"/>
      <c r="E11" s="18"/>
      <c r="F11" s="1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3" ht="15">
      <c r="A12" s="18"/>
      <c r="B12" s="18"/>
      <c r="C12" s="18"/>
      <c r="D12" s="18"/>
      <c r="E12" s="18"/>
      <c r="F12" s="18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spans="1:43" ht="15">
      <c r="A13" s="18"/>
      <c r="B13" s="18"/>
      <c r="C13" s="18"/>
      <c r="D13" s="18"/>
      <c r="E13" s="18"/>
      <c r="F13" s="18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3" ht="13.5">
      <c r="A14" s="18"/>
      <c r="B14" s="18"/>
      <c r="C14" s="16"/>
      <c r="D14" s="18"/>
      <c r="E14" s="18"/>
      <c r="F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1:43" ht="13.5">
      <c r="A15" s="18"/>
      <c r="B15" s="18"/>
      <c r="C15" s="16"/>
      <c r="D15" s="18"/>
      <c r="E15" s="18"/>
      <c r="F15" s="18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</row>
    <row r="16" spans="1:43" ht="13.5">
      <c r="A16" s="18"/>
      <c r="B16" s="18"/>
      <c r="C16" s="16"/>
      <c r="D16" s="18"/>
      <c r="E16" s="18"/>
      <c r="F16" s="18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1:43" ht="13.5">
      <c r="A17" s="18"/>
      <c r="B17" s="18"/>
      <c r="C17" s="16"/>
      <c r="D17" s="18"/>
      <c r="E17" s="18"/>
      <c r="F17" s="1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ht="21" customHeight="1">
      <c r="A18" s="18"/>
      <c r="B18" s="18"/>
      <c r="C18" s="18"/>
      <c r="D18" s="18"/>
      <c r="E18" s="18"/>
      <c r="F18" s="18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ht="13.5">
      <c r="A19" s="18"/>
      <c r="B19" s="18"/>
      <c r="C19" s="16"/>
      <c r="D19" s="18"/>
      <c r="E19" s="18"/>
      <c r="F19" s="1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ht="13.5">
      <c r="A20" s="18"/>
      <c r="B20" s="18"/>
      <c r="C20" s="18"/>
      <c r="D20" s="18"/>
      <c r="E20" s="18"/>
      <c r="F20" s="18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ht="13.5">
      <c r="A21" s="18"/>
      <c r="B21" s="18"/>
      <c r="C21" s="18"/>
      <c r="D21" s="18"/>
      <c r="E21" s="18"/>
      <c r="F21" s="1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ht="21" customHeight="1">
      <c r="A22" s="18"/>
      <c r="B22" s="18"/>
      <c r="C22" s="18"/>
      <c r="D22" s="18"/>
      <c r="E22" s="18"/>
      <c r="F22" s="18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ht="13.5">
      <c r="A23" s="18"/>
      <c r="B23" s="18"/>
      <c r="C23" s="16"/>
      <c r="D23" s="18"/>
      <c r="E23" s="18"/>
      <c r="F23" s="18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1:43" ht="13.5">
      <c r="A24" s="18"/>
      <c r="B24" s="18"/>
      <c r="C24" s="18"/>
      <c r="D24" s="18"/>
      <c r="E24" s="18"/>
      <c r="F24" s="18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1:43" ht="13.5">
      <c r="A25" s="18"/>
      <c r="B25" s="18"/>
      <c r="C25" s="18"/>
      <c r="D25" s="18"/>
      <c r="E25" s="18"/>
      <c r="F25" s="1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1:43" ht="13.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ht="13.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ht="13.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ht="13.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ht="13.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ht="13.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ht="13.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ht="13.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ht="13.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ht="13.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ht="13.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ht="13.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ht="13.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spans="1:43" ht="13.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spans="1:43" ht="13.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ht="13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ht="13.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ht="13.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ht="13.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</sheetData>
  <phoneticPr fontId="10" type="noConversion"/>
  <dataValidations count="2">
    <dataValidation type="custom" allowBlank="1" showDropDown="1" sqref="F15 F17 F19 F21 F23 F25 A1:A45 F3:F13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A3" sqref="A3"/>
    </sheetView>
  </sheetViews>
  <sheetFormatPr defaultRowHeight="12.75"/>
  <cols>
    <col min="1" max="1" width="10.86328125" bestFit="1" customWidth="1"/>
    <col min="2" max="2" width="8.59765625"/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  <col min="8" max="1017" width="8.59765625"/>
  </cols>
  <sheetData>
    <row r="1" spans="1:31" ht="14.25">
      <c r="A1" s="8" t="s">
        <v>0</v>
      </c>
      <c r="B1" s="1" t="s">
        <v>1004</v>
      </c>
    </row>
    <row r="2" spans="1:31" ht="14.25">
      <c r="A2" s="8" t="s">
        <v>1</v>
      </c>
      <c r="B2" s="8" t="s">
        <v>46</v>
      </c>
      <c r="C2" s="8" t="s">
        <v>47</v>
      </c>
      <c r="D2" s="8" t="s">
        <v>48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50</v>
      </c>
      <c r="B3">
        <v>2100</v>
      </c>
      <c r="C3">
        <v>0.02</v>
      </c>
      <c r="D3">
        <v>0.06</v>
      </c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51</v>
      </c>
      <c r="B4">
        <v>2400</v>
      </c>
      <c r="C4">
        <v>1</v>
      </c>
      <c r="D4">
        <v>0.01</v>
      </c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52</v>
      </c>
      <c r="B5">
        <v>3900</v>
      </c>
      <c r="C5">
        <v>0.12</v>
      </c>
      <c r="D5">
        <v>0.17</v>
      </c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53</v>
      </c>
      <c r="B6">
        <v>5700</v>
      </c>
      <c r="C6">
        <v>0.1</v>
      </c>
      <c r="D6">
        <v>0.1</v>
      </c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54</v>
      </c>
      <c r="B7">
        <v>9300</v>
      </c>
      <c r="C7">
        <v>0.08</v>
      </c>
      <c r="D7">
        <v>0.08</v>
      </c>
      <c r="O7" s="11"/>
      <c r="Q7" s="11"/>
      <c r="S7" s="11"/>
      <c r="U7" s="11"/>
      <c r="W7" s="11"/>
      <c r="Y7" s="11"/>
      <c r="AA7" s="11"/>
      <c r="AC7" s="11"/>
    </row>
    <row r="8" spans="1:31" ht="14.25">
      <c r="A8" s="8"/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/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/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D2" sqref="D2:D3"/>
    </sheetView>
  </sheetViews>
  <sheetFormatPr defaultRowHeight="12.75"/>
  <cols>
    <col min="1" max="1" width="14.59765625" bestFit="1" customWidth="1"/>
    <col min="2" max="2" width="89.86328125" bestFit="1" customWidth="1"/>
    <col min="3" max="3" width="10.3984375" customWidth="1"/>
    <col min="4" max="4" width="9.6640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1005</v>
      </c>
    </row>
    <row r="2" spans="1:9" ht="14.25">
      <c r="A2" t="s">
        <v>1</v>
      </c>
      <c r="B2" t="s">
        <v>1204</v>
      </c>
      <c r="C2" s="8" t="s">
        <v>1003</v>
      </c>
      <c r="D2" s="8"/>
      <c r="E2" s="8"/>
      <c r="F2" s="8"/>
      <c r="H2" s="8"/>
      <c r="I2" s="8"/>
    </row>
    <row r="3" spans="1:9" ht="14.25">
      <c r="A3" t="s">
        <v>1202</v>
      </c>
      <c r="B3" s="12">
        <v>0</v>
      </c>
      <c r="C3" s="12">
        <v>0</v>
      </c>
      <c r="D3" s="11"/>
      <c r="F3" s="9"/>
      <c r="G3" s="12"/>
      <c r="H3" s="12"/>
      <c r="I3" s="11"/>
    </row>
    <row r="4" spans="1:9" ht="14.25">
      <c r="A4" t="s">
        <v>1203</v>
      </c>
      <c r="B4" s="12">
        <v>2100</v>
      </c>
      <c r="C4" s="44">
        <v>1E-4</v>
      </c>
      <c r="D4" s="11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7F7B-BD93-4268-BD33-8A253254C672}">
  <dimension ref="A1:AE103"/>
  <sheetViews>
    <sheetView zoomScaleNormal="100" workbookViewId="0">
      <selection activeCell="D5" sqref="D5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1010</v>
      </c>
    </row>
    <row r="2" spans="1:31" ht="14.25">
      <c r="A2" s="8" t="s">
        <v>1</v>
      </c>
      <c r="B2" s="8" t="s">
        <v>46</v>
      </c>
      <c r="C2" s="8" t="s">
        <v>1091</v>
      </c>
      <c r="D2" s="8" t="s">
        <v>1092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50</v>
      </c>
      <c r="B3">
        <v>3600</v>
      </c>
      <c r="C3">
        <v>1</v>
      </c>
      <c r="D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51</v>
      </c>
      <c r="B4">
        <v>3900</v>
      </c>
      <c r="C4">
        <v>2.5</v>
      </c>
      <c r="D4">
        <v>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52</v>
      </c>
      <c r="B5">
        <v>5400</v>
      </c>
      <c r="C5">
        <v>1.5</v>
      </c>
      <c r="D5">
        <v>0.8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53</v>
      </c>
      <c r="B6">
        <v>7200</v>
      </c>
      <c r="C6">
        <v>1.3</v>
      </c>
      <c r="D6">
        <v>0.6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54</v>
      </c>
      <c r="B7">
        <v>14400</v>
      </c>
      <c r="C7">
        <v>1.2</v>
      </c>
      <c r="D7">
        <v>0.5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4.25">
      <c r="A8" s="8" t="s">
        <v>1093</v>
      </c>
      <c r="B8">
        <v>36000</v>
      </c>
      <c r="C8">
        <v>1</v>
      </c>
      <c r="D8">
        <v>0.5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/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/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2021-02-03T12:35:24Z</dcterms:modified>
  <dc:language>en-US</dc:language>
</cp:coreProperties>
</file>