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con\Downloads\Portfolio\"/>
    </mc:Choice>
  </mc:AlternateContent>
  <xr:revisionPtr revIDLastSave="0" documentId="13_ncr:1_{9F0E8E9E-6D2E-468B-9FF8-362C64378A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b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A3" i="1"/>
  <c r="AA4" i="1"/>
  <c r="AA12" i="1"/>
  <c r="AA20" i="1"/>
  <c r="AA28" i="1"/>
  <c r="AA36" i="1"/>
  <c r="AA44" i="1"/>
  <c r="AA52" i="1"/>
  <c r="AA60" i="1"/>
  <c r="AA68" i="1"/>
  <c r="AA76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Y74" i="1" s="1"/>
  <c r="Z75" i="1"/>
  <c r="Z76" i="1"/>
  <c r="Z77" i="1"/>
  <c r="Z78" i="1"/>
  <c r="Y78" i="1" s="1"/>
  <c r="Z79" i="1"/>
  <c r="Y79" i="1" s="1"/>
  <c r="Z80" i="1"/>
  <c r="Z3" i="1"/>
  <c r="Z2" i="1"/>
  <c r="Y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5" i="1"/>
  <c r="Y76" i="1"/>
  <c r="Y77" i="1"/>
  <c r="Y8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T4" i="1"/>
  <c r="AB4" i="1" s="1"/>
  <c r="T5" i="1"/>
  <c r="AB5" i="1" s="1"/>
  <c r="T6" i="1"/>
  <c r="AB6" i="1" s="1"/>
  <c r="T7" i="1"/>
  <c r="AB7" i="1" s="1"/>
  <c r="T8" i="1"/>
  <c r="AB8" i="1" s="1"/>
  <c r="T9" i="1"/>
  <c r="AB9" i="1" s="1"/>
  <c r="T10" i="1"/>
  <c r="AB10" i="1" s="1"/>
  <c r="T11" i="1"/>
  <c r="AB11" i="1" s="1"/>
  <c r="T12" i="1"/>
  <c r="AB12" i="1" s="1"/>
  <c r="T13" i="1"/>
  <c r="AB13" i="1" s="1"/>
  <c r="T14" i="1"/>
  <c r="AB14" i="1" s="1"/>
  <c r="T15" i="1"/>
  <c r="AB15" i="1" s="1"/>
  <c r="T16" i="1"/>
  <c r="AB16" i="1" s="1"/>
  <c r="T17" i="1"/>
  <c r="AB17" i="1" s="1"/>
  <c r="T18" i="1"/>
  <c r="AB18" i="1" s="1"/>
  <c r="T19" i="1"/>
  <c r="AB19" i="1" s="1"/>
  <c r="T20" i="1"/>
  <c r="AB20" i="1" s="1"/>
  <c r="T21" i="1"/>
  <c r="AB21" i="1" s="1"/>
  <c r="T22" i="1"/>
  <c r="AB22" i="1" s="1"/>
  <c r="T23" i="1"/>
  <c r="AB23" i="1" s="1"/>
  <c r="T24" i="1"/>
  <c r="AB24" i="1" s="1"/>
  <c r="T25" i="1"/>
  <c r="AB25" i="1" s="1"/>
  <c r="T26" i="1"/>
  <c r="AB26" i="1" s="1"/>
  <c r="T27" i="1"/>
  <c r="AB27" i="1" s="1"/>
  <c r="T28" i="1"/>
  <c r="AB28" i="1" s="1"/>
  <c r="T29" i="1"/>
  <c r="AB29" i="1" s="1"/>
  <c r="T30" i="1"/>
  <c r="AB30" i="1" s="1"/>
  <c r="T31" i="1"/>
  <c r="AB31" i="1" s="1"/>
  <c r="T32" i="1"/>
  <c r="AB32" i="1" s="1"/>
  <c r="T33" i="1"/>
  <c r="AB33" i="1" s="1"/>
  <c r="T34" i="1"/>
  <c r="AB34" i="1" s="1"/>
  <c r="T35" i="1"/>
  <c r="AB35" i="1" s="1"/>
  <c r="T36" i="1"/>
  <c r="AB36" i="1" s="1"/>
  <c r="T37" i="1"/>
  <c r="AB37" i="1" s="1"/>
  <c r="T38" i="1"/>
  <c r="AB38" i="1" s="1"/>
  <c r="T39" i="1"/>
  <c r="AB39" i="1" s="1"/>
  <c r="T40" i="1"/>
  <c r="AB40" i="1" s="1"/>
  <c r="T41" i="1"/>
  <c r="AB41" i="1" s="1"/>
  <c r="T42" i="1"/>
  <c r="AB42" i="1" s="1"/>
  <c r="T43" i="1"/>
  <c r="AB43" i="1" s="1"/>
  <c r="T44" i="1"/>
  <c r="AB44" i="1" s="1"/>
  <c r="T45" i="1"/>
  <c r="AB45" i="1" s="1"/>
  <c r="T46" i="1"/>
  <c r="AB46" i="1" s="1"/>
  <c r="T47" i="1"/>
  <c r="AB47" i="1" s="1"/>
  <c r="T48" i="1"/>
  <c r="AB48" i="1" s="1"/>
  <c r="T49" i="1"/>
  <c r="AB49" i="1" s="1"/>
  <c r="T50" i="1"/>
  <c r="AB50" i="1" s="1"/>
  <c r="T51" i="1"/>
  <c r="AB51" i="1" s="1"/>
  <c r="T52" i="1"/>
  <c r="AB52" i="1" s="1"/>
  <c r="T53" i="1"/>
  <c r="AB53" i="1" s="1"/>
  <c r="T54" i="1"/>
  <c r="AB54" i="1" s="1"/>
  <c r="T55" i="1"/>
  <c r="AB55" i="1" s="1"/>
  <c r="T56" i="1"/>
  <c r="AB56" i="1" s="1"/>
  <c r="T57" i="1"/>
  <c r="AB57" i="1" s="1"/>
  <c r="T58" i="1"/>
  <c r="AB58" i="1" s="1"/>
  <c r="T59" i="1"/>
  <c r="AB59" i="1" s="1"/>
  <c r="T60" i="1"/>
  <c r="AB60" i="1" s="1"/>
  <c r="T61" i="1"/>
  <c r="AB61" i="1" s="1"/>
  <c r="T62" i="1"/>
  <c r="AB62" i="1" s="1"/>
  <c r="T63" i="1"/>
  <c r="AB63" i="1" s="1"/>
  <c r="T64" i="1"/>
  <c r="AB64" i="1" s="1"/>
  <c r="T65" i="1"/>
  <c r="AB65" i="1" s="1"/>
  <c r="T66" i="1"/>
  <c r="AB66" i="1" s="1"/>
  <c r="T67" i="1"/>
  <c r="AB67" i="1" s="1"/>
  <c r="T68" i="1"/>
  <c r="AB68" i="1" s="1"/>
  <c r="T69" i="1"/>
  <c r="AB69" i="1" s="1"/>
  <c r="T70" i="1"/>
  <c r="AB70" i="1" s="1"/>
  <c r="T71" i="1"/>
  <c r="AB71" i="1" s="1"/>
  <c r="T72" i="1"/>
  <c r="AB72" i="1" s="1"/>
  <c r="T73" i="1"/>
  <c r="AB73" i="1" s="1"/>
  <c r="T74" i="1"/>
  <c r="AB74" i="1" s="1"/>
  <c r="T75" i="1"/>
  <c r="AB75" i="1" s="1"/>
  <c r="T76" i="1"/>
  <c r="AB76" i="1" s="1"/>
  <c r="T77" i="1"/>
  <c r="AB77" i="1" s="1"/>
  <c r="T78" i="1"/>
  <c r="AB78" i="1" s="1"/>
  <c r="T79" i="1"/>
  <c r="AB79" i="1" s="1"/>
  <c r="T80" i="1"/>
  <c r="AB80" i="1" s="1"/>
  <c r="T3" i="1"/>
  <c r="AB3" i="1" s="1"/>
  <c r="T2" i="1"/>
  <c r="S4" i="1"/>
  <c r="S5" i="1"/>
  <c r="AA5" i="1" s="1"/>
  <c r="S6" i="1"/>
  <c r="AA6" i="1" s="1"/>
  <c r="S7" i="1"/>
  <c r="AA7" i="1" s="1"/>
  <c r="S8" i="1"/>
  <c r="AA8" i="1" s="1"/>
  <c r="S9" i="1"/>
  <c r="AA9" i="1" s="1"/>
  <c r="S10" i="1"/>
  <c r="AA10" i="1" s="1"/>
  <c r="S11" i="1"/>
  <c r="AA11" i="1" s="1"/>
  <c r="S12" i="1"/>
  <c r="S13" i="1"/>
  <c r="AA13" i="1" s="1"/>
  <c r="S14" i="1"/>
  <c r="AA14" i="1" s="1"/>
  <c r="S15" i="1"/>
  <c r="AA15" i="1" s="1"/>
  <c r="S16" i="1"/>
  <c r="AA16" i="1" s="1"/>
  <c r="S17" i="1"/>
  <c r="AA17" i="1" s="1"/>
  <c r="S18" i="1"/>
  <c r="AA18" i="1" s="1"/>
  <c r="S19" i="1"/>
  <c r="AA19" i="1" s="1"/>
  <c r="S20" i="1"/>
  <c r="S21" i="1"/>
  <c r="AA21" i="1" s="1"/>
  <c r="S22" i="1"/>
  <c r="AA22" i="1" s="1"/>
  <c r="S23" i="1"/>
  <c r="AA23" i="1" s="1"/>
  <c r="S24" i="1"/>
  <c r="AA24" i="1" s="1"/>
  <c r="S25" i="1"/>
  <c r="AA25" i="1" s="1"/>
  <c r="S26" i="1"/>
  <c r="AA26" i="1" s="1"/>
  <c r="S27" i="1"/>
  <c r="AA27" i="1" s="1"/>
  <c r="S28" i="1"/>
  <c r="S29" i="1"/>
  <c r="AA29" i="1" s="1"/>
  <c r="S30" i="1"/>
  <c r="AA30" i="1" s="1"/>
  <c r="S31" i="1"/>
  <c r="AA31" i="1" s="1"/>
  <c r="S32" i="1"/>
  <c r="AA32" i="1" s="1"/>
  <c r="S33" i="1"/>
  <c r="AA33" i="1" s="1"/>
  <c r="S34" i="1"/>
  <c r="AA34" i="1" s="1"/>
  <c r="S35" i="1"/>
  <c r="AA35" i="1" s="1"/>
  <c r="S36" i="1"/>
  <c r="S37" i="1"/>
  <c r="AA37" i="1" s="1"/>
  <c r="S38" i="1"/>
  <c r="AA38" i="1" s="1"/>
  <c r="S39" i="1"/>
  <c r="AA39" i="1" s="1"/>
  <c r="S40" i="1"/>
  <c r="AA40" i="1" s="1"/>
  <c r="S41" i="1"/>
  <c r="AA41" i="1" s="1"/>
  <c r="S42" i="1"/>
  <c r="AA42" i="1" s="1"/>
  <c r="S43" i="1"/>
  <c r="AA43" i="1" s="1"/>
  <c r="S44" i="1"/>
  <c r="S45" i="1"/>
  <c r="AA45" i="1" s="1"/>
  <c r="S46" i="1"/>
  <c r="AA46" i="1" s="1"/>
  <c r="S47" i="1"/>
  <c r="AA47" i="1" s="1"/>
  <c r="S48" i="1"/>
  <c r="AA48" i="1" s="1"/>
  <c r="S49" i="1"/>
  <c r="AA49" i="1" s="1"/>
  <c r="S50" i="1"/>
  <c r="AA50" i="1" s="1"/>
  <c r="S51" i="1"/>
  <c r="AA51" i="1" s="1"/>
  <c r="S52" i="1"/>
  <c r="S53" i="1"/>
  <c r="AA53" i="1" s="1"/>
  <c r="S54" i="1"/>
  <c r="AA54" i="1" s="1"/>
  <c r="S55" i="1"/>
  <c r="AA55" i="1" s="1"/>
  <c r="S56" i="1"/>
  <c r="AA56" i="1" s="1"/>
  <c r="S57" i="1"/>
  <c r="AA57" i="1" s="1"/>
  <c r="S58" i="1"/>
  <c r="AA58" i="1" s="1"/>
  <c r="S59" i="1"/>
  <c r="AA59" i="1" s="1"/>
  <c r="S60" i="1"/>
  <c r="S61" i="1"/>
  <c r="AA61" i="1" s="1"/>
  <c r="S62" i="1"/>
  <c r="AA62" i="1" s="1"/>
  <c r="S63" i="1"/>
  <c r="AA63" i="1" s="1"/>
  <c r="S64" i="1"/>
  <c r="AA64" i="1" s="1"/>
  <c r="S65" i="1"/>
  <c r="AA65" i="1" s="1"/>
  <c r="S66" i="1"/>
  <c r="AA66" i="1" s="1"/>
  <c r="S67" i="1"/>
  <c r="AA67" i="1" s="1"/>
  <c r="S68" i="1"/>
  <c r="S69" i="1"/>
  <c r="AA69" i="1" s="1"/>
  <c r="S70" i="1"/>
  <c r="AA70" i="1" s="1"/>
  <c r="S71" i="1"/>
  <c r="AA71" i="1" s="1"/>
  <c r="S72" i="1"/>
  <c r="AA72" i="1" s="1"/>
  <c r="S73" i="1"/>
  <c r="AA73" i="1" s="1"/>
  <c r="S74" i="1"/>
  <c r="AA74" i="1" s="1"/>
  <c r="S75" i="1"/>
  <c r="AA75" i="1" s="1"/>
  <c r="S76" i="1"/>
  <c r="S77" i="1"/>
  <c r="AA77" i="1" s="1"/>
  <c r="S78" i="1"/>
  <c r="AA78" i="1" s="1"/>
  <c r="S79" i="1"/>
  <c r="AA79" i="1" s="1"/>
  <c r="S80" i="1"/>
  <c r="AA80" i="1" s="1"/>
  <c r="S3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5" i="1"/>
  <c r="I66" i="1"/>
  <c r="I73" i="1"/>
  <c r="I74" i="1"/>
  <c r="I75" i="1"/>
  <c r="I78" i="1"/>
  <c r="AD2" i="1"/>
  <c r="AC2" i="1"/>
  <c r="X2" i="1"/>
  <c r="V2" i="1"/>
  <c r="O2" i="1"/>
  <c r="L2" i="1"/>
  <c r="I2" i="1"/>
  <c r="BO76" i="1" l="1"/>
  <c r="BN76" i="1"/>
  <c r="BP76" i="1"/>
  <c r="BO44" i="1"/>
  <c r="BN44" i="1"/>
  <c r="BP44" i="1"/>
  <c r="BO36" i="1"/>
  <c r="BN36" i="1"/>
  <c r="BP36" i="1"/>
  <c r="BO28" i="1"/>
  <c r="BN28" i="1"/>
  <c r="BP28" i="1"/>
  <c r="BO20" i="1"/>
  <c r="BN20" i="1"/>
  <c r="BP20" i="1"/>
  <c r="BO12" i="1"/>
  <c r="BN12" i="1"/>
  <c r="BP12" i="1"/>
  <c r="BO4" i="1"/>
  <c r="BN4" i="1"/>
  <c r="BP4" i="1"/>
  <c r="BP59" i="1"/>
  <c r="BO59" i="1"/>
  <c r="BN59" i="1"/>
  <c r="BP27" i="1"/>
  <c r="BO27" i="1"/>
  <c r="BN27" i="1"/>
  <c r="BP19" i="1"/>
  <c r="BO19" i="1"/>
  <c r="BN19" i="1"/>
  <c r="BP11" i="1"/>
  <c r="BO11" i="1"/>
  <c r="BN11" i="1"/>
  <c r="BO62" i="1"/>
  <c r="BN62" i="1"/>
  <c r="BP62" i="1"/>
  <c r="BO38" i="1"/>
  <c r="BN38" i="1"/>
  <c r="BP38" i="1"/>
  <c r="BP6" i="1"/>
  <c r="BO6" i="1"/>
  <c r="BN6" i="1"/>
  <c r="BO61" i="1"/>
  <c r="BN61" i="1"/>
  <c r="BP61" i="1"/>
  <c r="BO37" i="1"/>
  <c r="BN37" i="1"/>
  <c r="BP37" i="1"/>
  <c r="BP5" i="1"/>
  <c r="BO5" i="1"/>
  <c r="BN5" i="1"/>
  <c r="BO52" i="1"/>
  <c r="BN52" i="1"/>
  <c r="BP52" i="1"/>
  <c r="BP51" i="1"/>
  <c r="BO51" i="1"/>
  <c r="BN51" i="1"/>
  <c r="BO74" i="1"/>
  <c r="BN74" i="1"/>
  <c r="BP74" i="1"/>
  <c r="BO66" i="1"/>
  <c r="BN66" i="1"/>
  <c r="BP66" i="1"/>
  <c r="BO50" i="1"/>
  <c r="BN50" i="1"/>
  <c r="BP50" i="1"/>
  <c r="BO34" i="1"/>
  <c r="BN34" i="1"/>
  <c r="BP34" i="1"/>
  <c r="BO26" i="1"/>
  <c r="BN26" i="1"/>
  <c r="BP26" i="1"/>
  <c r="BP18" i="1"/>
  <c r="BO18" i="1"/>
  <c r="BN18" i="1"/>
  <c r="BP10" i="1"/>
  <c r="BO10" i="1"/>
  <c r="BN10" i="1"/>
  <c r="BO3" i="1"/>
  <c r="BP3" i="1"/>
  <c r="BN3" i="1"/>
  <c r="BO73" i="1"/>
  <c r="BN73" i="1"/>
  <c r="BP73" i="1"/>
  <c r="BO65" i="1"/>
  <c r="BN65" i="1"/>
  <c r="BP65" i="1"/>
  <c r="BO57" i="1"/>
  <c r="BN57" i="1"/>
  <c r="BP57" i="1"/>
  <c r="BO49" i="1"/>
  <c r="BN49" i="1"/>
  <c r="BP49" i="1"/>
  <c r="BO41" i="1"/>
  <c r="BN41" i="1"/>
  <c r="BP41" i="1"/>
  <c r="BO33" i="1"/>
  <c r="BN33" i="1"/>
  <c r="BP33" i="1"/>
  <c r="BO25" i="1"/>
  <c r="BN25" i="1"/>
  <c r="BP25" i="1"/>
  <c r="BP17" i="1"/>
  <c r="BO17" i="1"/>
  <c r="BN17" i="1"/>
  <c r="BP9" i="1"/>
  <c r="BO9" i="1"/>
  <c r="BN9" i="1"/>
  <c r="BO78" i="1"/>
  <c r="BN78" i="1"/>
  <c r="BP78" i="1"/>
  <c r="BO54" i="1"/>
  <c r="BN54" i="1"/>
  <c r="BP54" i="1"/>
  <c r="BO30" i="1"/>
  <c r="BN30" i="1"/>
  <c r="BP30" i="1"/>
  <c r="BO22" i="1"/>
  <c r="BN22" i="1"/>
  <c r="BP22" i="1"/>
  <c r="BO77" i="1"/>
  <c r="BN77" i="1"/>
  <c r="BP77" i="1"/>
  <c r="BO53" i="1"/>
  <c r="BN53" i="1"/>
  <c r="BP53" i="1"/>
  <c r="BO29" i="1"/>
  <c r="BN29" i="1"/>
  <c r="BP29" i="1"/>
  <c r="BP13" i="1"/>
  <c r="BO13" i="1"/>
  <c r="BN13" i="1"/>
  <c r="BO60" i="1"/>
  <c r="BN60" i="1"/>
  <c r="BP60" i="1"/>
  <c r="BP67" i="1"/>
  <c r="BO67" i="1"/>
  <c r="BN67" i="1"/>
  <c r="BP43" i="1"/>
  <c r="BO43" i="1"/>
  <c r="BN43" i="1"/>
  <c r="BO42" i="1"/>
  <c r="BN42" i="1"/>
  <c r="BP42" i="1"/>
  <c r="BO80" i="1"/>
  <c r="BN80" i="1"/>
  <c r="BP80" i="1"/>
  <c r="BO72" i="1"/>
  <c r="BN72" i="1"/>
  <c r="BP72" i="1"/>
  <c r="BO64" i="1"/>
  <c r="BN64" i="1"/>
  <c r="BP64" i="1"/>
  <c r="BO56" i="1"/>
  <c r="BN56" i="1"/>
  <c r="BP56" i="1"/>
  <c r="BO48" i="1"/>
  <c r="BN48" i="1"/>
  <c r="BP48" i="1"/>
  <c r="BO40" i="1"/>
  <c r="BN40" i="1"/>
  <c r="BP40" i="1"/>
  <c r="BO32" i="1"/>
  <c r="BN32" i="1"/>
  <c r="BP32" i="1"/>
  <c r="BO24" i="1"/>
  <c r="BN24" i="1"/>
  <c r="BP24" i="1"/>
  <c r="BP16" i="1"/>
  <c r="BO16" i="1"/>
  <c r="BN16" i="1"/>
  <c r="BP8" i="1"/>
  <c r="BO8" i="1"/>
  <c r="BN8" i="1"/>
  <c r="BO70" i="1"/>
  <c r="BN70" i="1"/>
  <c r="BP70" i="1"/>
  <c r="BO46" i="1"/>
  <c r="BN46" i="1"/>
  <c r="BP46" i="1"/>
  <c r="BP14" i="1"/>
  <c r="BO14" i="1"/>
  <c r="BN14" i="1"/>
  <c r="BO69" i="1"/>
  <c r="BN69" i="1"/>
  <c r="BP69" i="1"/>
  <c r="BO45" i="1"/>
  <c r="BN45" i="1"/>
  <c r="BP45" i="1"/>
  <c r="BO21" i="1"/>
  <c r="BN21" i="1"/>
  <c r="BP21" i="1"/>
  <c r="BO68" i="1"/>
  <c r="BN68" i="1"/>
  <c r="BP68" i="1"/>
  <c r="BP75" i="1"/>
  <c r="BO75" i="1"/>
  <c r="BN75" i="1"/>
  <c r="BP35" i="1"/>
  <c r="BO35" i="1"/>
  <c r="BN35" i="1"/>
  <c r="BO58" i="1"/>
  <c r="BN58" i="1"/>
  <c r="BP58" i="1"/>
  <c r="BO79" i="1"/>
  <c r="BN79" i="1"/>
  <c r="BP79" i="1"/>
  <c r="BO71" i="1"/>
  <c r="BN71" i="1"/>
  <c r="BP71" i="1"/>
  <c r="BO63" i="1"/>
  <c r="BN63" i="1"/>
  <c r="BP63" i="1"/>
  <c r="BO55" i="1"/>
  <c r="BN55" i="1"/>
  <c r="BP55" i="1"/>
  <c r="BO47" i="1"/>
  <c r="BN47" i="1"/>
  <c r="BP47" i="1"/>
  <c r="BO39" i="1"/>
  <c r="BN39" i="1"/>
  <c r="BP39" i="1"/>
  <c r="BO31" i="1"/>
  <c r="BN31" i="1"/>
  <c r="BP31" i="1"/>
  <c r="BO23" i="1"/>
  <c r="BN23" i="1"/>
  <c r="BP23" i="1"/>
  <c r="BP15" i="1"/>
  <c r="BO15" i="1"/>
  <c r="BN15" i="1"/>
  <c r="BP7" i="1"/>
  <c r="BO7" i="1"/>
  <c r="BN7" i="1"/>
  <c r="AA2" i="1"/>
  <c r="AB2" i="1"/>
  <c r="BP2" i="1" l="1"/>
  <c r="BN2" i="1"/>
  <c r="BO2" i="1"/>
</calcChain>
</file>

<file path=xl/sharedStrings.xml><?xml version="1.0" encoding="utf-8"?>
<sst xmlns="http://schemas.openxmlformats.org/spreadsheetml/2006/main" count="307" uniqueCount="181">
  <si>
    <t>ID</t>
  </si>
  <si>
    <t>Player</t>
  </si>
  <si>
    <t>Team</t>
  </si>
  <si>
    <t>Age</t>
  </si>
  <si>
    <t>Pos</t>
  </si>
  <si>
    <t>Games</t>
  </si>
  <si>
    <t>GS</t>
  </si>
  <si>
    <t>Wins</t>
  </si>
  <si>
    <t>Win%</t>
  </si>
  <si>
    <t>Cmp</t>
  </si>
  <si>
    <t>Att</t>
  </si>
  <si>
    <t>Cmp%</t>
  </si>
  <si>
    <t>PassYds</t>
  </si>
  <si>
    <t>PassTD</t>
  </si>
  <si>
    <t>PassTD%</t>
  </si>
  <si>
    <t>RushAtt</t>
  </si>
  <si>
    <t>RushYds</t>
  </si>
  <si>
    <t>RushTD</t>
  </si>
  <si>
    <t>TotYds</t>
  </si>
  <si>
    <t>TotTD</t>
  </si>
  <si>
    <t>Int</t>
  </si>
  <si>
    <t>Int%</t>
  </si>
  <si>
    <t>Fmb</t>
  </si>
  <si>
    <t>Fmb%</t>
  </si>
  <si>
    <t>TrueTO%</t>
  </si>
  <si>
    <t>TotSnaps</t>
  </si>
  <si>
    <t>Yds/Snap</t>
  </si>
  <si>
    <t>TD/Snap</t>
  </si>
  <si>
    <t>Yds/Att</t>
  </si>
  <si>
    <t>Yds/Cmp</t>
  </si>
  <si>
    <t>IAY</t>
  </si>
  <si>
    <t>IAY/PA</t>
  </si>
  <si>
    <t>CAY</t>
  </si>
  <si>
    <t>CAY/Cmp</t>
  </si>
  <si>
    <t>CAY/PA</t>
  </si>
  <si>
    <t>YAC</t>
  </si>
  <si>
    <t>YAC/Cmp</t>
  </si>
  <si>
    <t>Bats</t>
  </si>
  <si>
    <t>ThAwy</t>
  </si>
  <si>
    <t>Spikes</t>
  </si>
  <si>
    <t>Drops</t>
  </si>
  <si>
    <t>Drop%</t>
  </si>
  <si>
    <t>BadTh</t>
  </si>
  <si>
    <t>Bad%</t>
  </si>
  <si>
    <t>OnTgt</t>
  </si>
  <si>
    <t>OnTgt%</t>
  </si>
  <si>
    <t>Sk</t>
  </si>
  <si>
    <t>PktTime</t>
  </si>
  <si>
    <t>Bltz</t>
  </si>
  <si>
    <t>Hrry</t>
  </si>
  <si>
    <t>Hits</t>
  </si>
  <si>
    <t>Prss</t>
  </si>
  <si>
    <t>Prss%</t>
  </si>
  <si>
    <t>Scrm</t>
  </si>
  <si>
    <t>Yds/Scr</t>
  </si>
  <si>
    <t>RPOPlays</t>
  </si>
  <si>
    <t>RPOYds</t>
  </si>
  <si>
    <t>RPOPassAtt</t>
  </si>
  <si>
    <t>RPOPassYds</t>
  </si>
  <si>
    <t>RPORushAtt</t>
  </si>
  <si>
    <t>RPORushYds</t>
  </si>
  <si>
    <t>PAPassAtt</t>
  </si>
  <si>
    <t>PAPassYds</t>
  </si>
  <si>
    <t>FQC</t>
  </si>
  <si>
    <t>GWD</t>
  </si>
  <si>
    <t>Efficiency</t>
  </si>
  <si>
    <t>Grade</t>
  </si>
  <si>
    <t>MVP_Rating</t>
  </si>
  <si>
    <t>Test (Efficiency * Grade)</t>
  </si>
  <si>
    <t>MVP</t>
  </si>
  <si>
    <t>Dak Prescott</t>
  </si>
  <si>
    <t>Cowboys</t>
  </si>
  <si>
    <t>QB</t>
  </si>
  <si>
    <t>Lamar Jackson</t>
  </si>
  <si>
    <t>Ravens</t>
  </si>
  <si>
    <t>Brock Purdy</t>
  </si>
  <si>
    <t>49ers</t>
  </si>
  <si>
    <t>Josh Allen</t>
  </si>
  <si>
    <t>Bills</t>
  </si>
  <si>
    <t>Jared Goff</t>
  </si>
  <si>
    <t>Lions</t>
  </si>
  <si>
    <t>Tua Tagovailoa</t>
  </si>
  <si>
    <t>Dolphins</t>
  </si>
  <si>
    <t>Jalen Hurts</t>
  </si>
  <si>
    <t>Eagles</t>
  </si>
  <si>
    <t>Patrick Mahomes</t>
  </si>
  <si>
    <t>Chiefs</t>
  </si>
  <si>
    <t>C.J. Stroud</t>
  </si>
  <si>
    <t>Texans</t>
  </si>
  <si>
    <t>Jordan Love</t>
  </si>
  <si>
    <t>Packers</t>
  </si>
  <si>
    <t>Matthew Stafford</t>
  </si>
  <si>
    <t>Rams</t>
  </si>
  <si>
    <t>Baker Mayfield</t>
  </si>
  <si>
    <t>Buccaneers</t>
  </si>
  <si>
    <t>Trevor Lawrence</t>
  </si>
  <si>
    <t>Jaguars</t>
  </si>
  <si>
    <t>Geno Smith</t>
  </si>
  <si>
    <t>Seahawks</t>
  </si>
  <si>
    <t>Derek Carr</t>
  </si>
  <si>
    <t>Saints</t>
  </si>
  <si>
    <t>Gardner Minshew II</t>
  </si>
  <si>
    <t>Colts</t>
  </si>
  <si>
    <t>Russell Wilson</t>
  </si>
  <si>
    <t>Broncos</t>
  </si>
  <si>
    <t>Mason Rudolph</t>
  </si>
  <si>
    <t>Steelers</t>
  </si>
  <si>
    <t>Carson Wentz</t>
  </si>
  <si>
    <t>Joe Flacco</t>
  </si>
  <si>
    <t>Browns</t>
  </si>
  <si>
    <t>Justin Herbert</t>
  </si>
  <si>
    <t>Chargers</t>
  </si>
  <si>
    <t>Sam Howell</t>
  </si>
  <si>
    <t>Commanders</t>
  </si>
  <si>
    <t>Deshaun Watson</t>
  </si>
  <si>
    <t>C.J. Beathard</t>
  </si>
  <si>
    <t>Desmond Ridder</t>
  </si>
  <si>
    <t>Falcons</t>
  </si>
  <si>
    <t>Justin Fields</t>
  </si>
  <si>
    <t>Bears</t>
  </si>
  <si>
    <t>Kenny Pickett</t>
  </si>
  <si>
    <t>Jake Browning</t>
  </si>
  <si>
    <t>Bengals</t>
  </si>
  <si>
    <t>Joe Burrow</t>
  </si>
  <si>
    <t>Kirk Cousins</t>
  </si>
  <si>
    <t>Vikings</t>
  </si>
  <si>
    <t>Aidan O'Connell</t>
  </si>
  <si>
    <t>Raiders</t>
  </si>
  <si>
    <t>Blaine Gabbert</t>
  </si>
  <si>
    <t>Zach Wilson</t>
  </si>
  <si>
    <t>Jets</t>
  </si>
  <si>
    <t>Kyler Murray</t>
  </si>
  <si>
    <t>Cardinals</t>
  </si>
  <si>
    <t>Tommy DeVito</t>
  </si>
  <si>
    <t>Giants</t>
  </si>
  <si>
    <t>Trevor Siemian</t>
  </si>
  <si>
    <t>Jimmy Garoppolo</t>
  </si>
  <si>
    <t>Bryce Young</t>
  </si>
  <si>
    <t>Panthers</t>
  </si>
  <si>
    <t>Will Levis</t>
  </si>
  <si>
    <t>Titans</t>
  </si>
  <si>
    <t>Anthony Richardson</t>
  </si>
  <si>
    <t>Tyrod Taylor</t>
  </si>
  <si>
    <t>Joshua Dobbs</t>
  </si>
  <si>
    <t>Ryan Tannehill</t>
  </si>
  <si>
    <t>Tyson Bagent</t>
  </si>
  <si>
    <t>Drew Lock</t>
  </si>
  <si>
    <t>Mac Jones</t>
  </si>
  <si>
    <t>Patriots</t>
  </si>
  <si>
    <t>Jarrett Stidham</t>
  </si>
  <si>
    <t>Bailey Zappe</t>
  </si>
  <si>
    <t>P.J. Walker</t>
  </si>
  <si>
    <t>Case Keenum</t>
  </si>
  <si>
    <t>Taylor Heinicke</t>
  </si>
  <si>
    <t>Dorian Thompson-Robinson</t>
  </si>
  <si>
    <t>Daniel Jones</t>
  </si>
  <si>
    <t>Jaren Hall</t>
  </si>
  <si>
    <t>Jacoby Brissett</t>
  </si>
  <si>
    <t>Easton Stick</t>
  </si>
  <si>
    <t>Nick Mullens</t>
  </si>
  <si>
    <t>Taysom Hill</t>
  </si>
  <si>
    <t>Tyler Huntley</t>
  </si>
  <si>
    <t>Mitchell Trubisky</t>
  </si>
  <si>
    <t>Andy Dalton</t>
  </si>
  <si>
    <t>Davis Mills</t>
  </si>
  <si>
    <t>Jeff Driskel</t>
  </si>
  <si>
    <t>Sam Darnold</t>
  </si>
  <si>
    <t>Jameis Winston</t>
  </si>
  <si>
    <t>A.J. McCarron</t>
  </si>
  <si>
    <t>Aaron Rodgers</t>
  </si>
  <si>
    <t>Kyle Trask</t>
  </si>
  <si>
    <t>Marcus Mariota</t>
  </si>
  <si>
    <t>Cooper Rush</t>
  </si>
  <si>
    <t>Tim Boyle</t>
  </si>
  <si>
    <t>Brian Hoyer</t>
  </si>
  <si>
    <t>Brett Rypien</t>
  </si>
  <si>
    <t>Malik Willis</t>
  </si>
  <si>
    <t>Mike White</t>
  </si>
  <si>
    <t>Clayton Tune</t>
  </si>
  <si>
    <t>Logan Woodside</t>
  </si>
  <si>
    <t>Sean Clifford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</si>
</sst>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80"/>
  <sheetViews>
    <sheetView tabSelected="1" topLeftCell="BD1" workbookViewId="0">
      <selection activeCell="BQ5" sqref="BQ5"/>
    </sheetView>
  </sheetViews>
  <sheetFormatPr defaultRowHeight="14.5" x14ac:dyDescent="0.35"/>
  <sheetData>
    <row r="1" spans="1:7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S1" t="s">
        <v>69</v>
      </c>
    </row>
    <row r="2" spans="1:71" x14ac:dyDescent="0.35">
      <c r="A2">
        <v>42</v>
      </c>
      <c r="B2" t="s">
        <v>70</v>
      </c>
      <c r="C2" t="s">
        <v>71</v>
      </c>
      <c r="D2">
        <v>30</v>
      </c>
      <c r="E2" t="s">
        <v>72</v>
      </c>
      <c r="F2">
        <v>17</v>
      </c>
      <c r="G2">
        <v>17</v>
      </c>
      <c r="H2">
        <v>12</v>
      </c>
      <c r="I2">
        <f>H2/G2</f>
        <v>0.70588235294117652</v>
      </c>
      <c r="J2">
        <v>410</v>
      </c>
      <c r="K2">
        <v>590</v>
      </c>
      <c r="L2">
        <f xml:space="preserve"> J2/K2</f>
        <v>0.69491525423728817</v>
      </c>
      <c r="M2">
        <v>4516</v>
      </c>
      <c r="N2">
        <v>36</v>
      </c>
      <c r="O2">
        <f xml:space="preserve"> N2/K2</f>
        <v>6.1016949152542375E-2</v>
      </c>
      <c r="P2">
        <v>55</v>
      </c>
      <c r="Q2">
        <v>242</v>
      </c>
      <c r="R2">
        <v>2</v>
      </c>
      <c r="S2">
        <f>M2+Q2</f>
        <v>4758</v>
      </c>
      <c r="T2">
        <f>N2+R2</f>
        <v>38</v>
      </c>
      <c r="U2">
        <v>9</v>
      </c>
      <c r="V2">
        <f>U2/K2</f>
        <v>1.5254237288135594E-2</v>
      </c>
      <c r="W2">
        <v>4</v>
      </c>
      <c r="X2">
        <f>W2/(P2+AU2)</f>
        <v>4.2553191489361701E-2</v>
      </c>
      <c r="Y2">
        <f>(W2+U2)/Z2</f>
        <v>1.9005847953216373E-2</v>
      </c>
      <c r="Z2">
        <f xml:space="preserve"> K2+P2+AU2</f>
        <v>684</v>
      </c>
      <c r="AA2">
        <f>S2/Z2</f>
        <v>6.9561403508771926</v>
      </c>
      <c r="AB2">
        <f>T2/Z2</f>
        <v>5.5555555555555552E-2</v>
      </c>
      <c r="AC2">
        <f>M2/K2</f>
        <v>7.6542372881355929</v>
      </c>
      <c r="AD2">
        <f>M2/J2</f>
        <v>11.014634146341463</v>
      </c>
      <c r="AE2">
        <v>4585</v>
      </c>
      <c r="AF2">
        <v>7.8</v>
      </c>
      <c r="AG2">
        <v>2553</v>
      </c>
      <c r="AH2">
        <v>6.2</v>
      </c>
      <c r="AI2">
        <v>4.3</v>
      </c>
      <c r="AJ2">
        <v>1963</v>
      </c>
      <c r="AK2">
        <v>4.8</v>
      </c>
      <c r="AL2">
        <v>10</v>
      </c>
      <c r="AM2">
        <v>10</v>
      </c>
      <c r="AN2">
        <v>0</v>
      </c>
      <c r="AO2">
        <v>38</v>
      </c>
      <c r="AP2">
        <v>6.6000000000000003E-2</v>
      </c>
      <c r="AQ2">
        <v>68</v>
      </c>
      <c r="AR2">
        <v>0.11700000000000001</v>
      </c>
      <c r="AS2">
        <v>479</v>
      </c>
      <c r="AT2">
        <v>0.82599999999999996</v>
      </c>
      <c r="AU2">
        <v>39</v>
      </c>
      <c r="AV2">
        <v>2.4</v>
      </c>
      <c r="AW2">
        <v>163</v>
      </c>
      <c r="AX2">
        <v>26</v>
      </c>
      <c r="AY2">
        <v>47</v>
      </c>
      <c r="AZ2">
        <v>112</v>
      </c>
      <c r="BA2">
        <v>0.17</v>
      </c>
      <c r="BB2">
        <v>28</v>
      </c>
      <c r="BC2">
        <v>6.9</v>
      </c>
      <c r="BD2">
        <v>89</v>
      </c>
      <c r="BE2">
        <v>696</v>
      </c>
      <c r="BF2">
        <v>80</v>
      </c>
      <c r="BG2">
        <v>671</v>
      </c>
      <c r="BH2">
        <v>5</v>
      </c>
      <c r="BI2">
        <v>25</v>
      </c>
      <c r="BJ2">
        <v>100</v>
      </c>
      <c r="BK2">
        <v>613</v>
      </c>
      <c r="BL2">
        <v>2</v>
      </c>
      <c r="BM2">
        <v>3</v>
      </c>
      <c r="BN2">
        <f>((AB2-Y2)+(AA2/100)) * 10</f>
        <v>1.0611111111111109</v>
      </c>
      <c r="BO2">
        <f>(AB2-Y2)+(AA2/100)+(AT2-AR2)+((AG2/K2)/100)+(((1-BA2)/AV2)/5)</f>
        <v>0.92754896421845578</v>
      </c>
      <c r="BP2">
        <f>(AB2-Y2)+(AA2/100)*(Z2/100)+((BL2/500)+(BM2/500))+(I2/2)</f>
        <v>0.87529088407292743</v>
      </c>
      <c r="BQ2">
        <v>0.98423251199999995</v>
      </c>
    </row>
    <row r="3" spans="1:71" x14ac:dyDescent="0.35">
      <c r="A3">
        <v>9</v>
      </c>
      <c r="B3" t="s">
        <v>73</v>
      </c>
      <c r="C3" t="s">
        <v>74</v>
      </c>
      <c r="D3">
        <v>26</v>
      </c>
      <c r="E3" t="s">
        <v>72</v>
      </c>
      <c r="F3">
        <v>16</v>
      </c>
      <c r="G3">
        <v>16</v>
      </c>
      <c r="H3">
        <v>13</v>
      </c>
      <c r="I3">
        <f t="shared" ref="I3:I66" si="0">H3/G3</f>
        <v>0.8125</v>
      </c>
      <c r="J3">
        <v>307</v>
      </c>
      <c r="K3">
        <v>457</v>
      </c>
      <c r="L3">
        <f t="shared" ref="L3:L66" si="1" xml:space="preserve"> J3/K3</f>
        <v>0.67177242888402622</v>
      </c>
      <c r="M3">
        <v>3678</v>
      </c>
      <c r="N3">
        <v>24</v>
      </c>
      <c r="O3">
        <f t="shared" ref="O3:O66" si="2" xml:space="preserve"> N3/K3</f>
        <v>5.2516411378555797E-2</v>
      </c>
      <c r="P3">
        <v>148</v>
      </c>
      <c r="Q3">
        <v>821</v>
      </c>
      <c r="R3">
        <v>5</v>
      </c>
      <c r="S3">
        <f>M3+Q3</f>
        <v>4499</v>
      </c>
      <c r="T3">
        <f>N3+R3</f>
        <v>29</v>
      </c>
      <c r="U3">
        <v>7</v>
      </c>
      <c r="V3">
        <f t="shared" ref="V3:V66" si="3">U3/K3</f>
        <v>1.5317286652078774E-2</v>
      </c>
      <c r="W3">
        <v>11</v>
      </c>
      <c r="X3">
        <f t="shared" ref="X3:X66" si="4">W3/(P3+AU3)</f>
        <v>5.9459459459459463E-2</v>
      </c>
      <c r="Y3">
        <f t="shared" ref="Y3:Y66" si="5">(W3+U3)/Z3</f>
        <v>2.8037383177570093E-2</v>
      </c>
      <c r="Z3">
        <f xml:space="preserve"> K3+P3+AU3</f>
        <v>642</v>
      </c>
      <c r="AA3">
        <f t="shared" ref="AA3:AA66" si="6">S3/Z3</f>
        <v>7.0077881619937692</v>
      </c>
      <c r="AB3">
        <f t="shared" ref="AB3:AB66" si="7">T3/Z3</f>
        <v>4.5171339563862926E-2</v>
      </c>
      <c r="AC3">
        <f t="shared" ref="AC3:AC66" si="8">M3/K3</f>
        <v>8.0481400437636754</v>
      </c>
      <c r="AD3">
        <f t="shared" ref="AD3:AD66" si="9">M3/J3</f>
        <v>11.980456026058633</v>
      </c>
      <c r="AE3">
        <v>3831</v>
      </c>
      <c r="AF3">
        <v>8.4</v>
      </c>
      <c r="AG3">
        <v>1926</v>
      </c>
      <c r="AH3">
        <v>6.3</v>
      </c>
      <c r="AI3">
        <v>4.2</v>
      </c>
      <c r="AJ3">
        <v>1752</v>
      </c>
      <c r="AK3">
        <v>5.7</v>
      </c>
      <c r="AL3">
        <v>9</v>
      </c>
      <c r="AM3">
        <v>15</v>
      </c>
      <c r="AN3">
        <v>1</v>
      </c>
      <c r="AO3">
        <v>22</v>
      </c>
      <c r="AP3">
        <v>0.05</v>
      </c>
      <c r="AQ3">
        <v>73</v>
      </c>
      <c r="AR3">
        <v>0.16600000000000001</v>
      </c>
      <c r="AS3">
        <v>326</v>
      </c>
      <c r="AT3">
        <v>0.73899999999999999</v>
      </c>
      <c r="AU3">
        <v>37</v>
      </c>
      <c r="AV3">
        <v>2.7</v>
      </c>
      <c r="AW3">
        <v>169</v>
      </c>
      <c r="AX3">
        <v>22</v>
      </c>
      <c r="AY3">
        <v>29</v>
      </c>
      <c r="AZ3">
        <v>88</v>
      </c>
      <c r="BA3">
        <v>0.157</v>
      </c>
      <c r="BB3">
        <v>65</v>
      </c>
      <c r="BC3">
        <v>6.4</v>
      </c>
      <c r="BD3">
        <v>115</v>
      </c>
      <c r="BE3">
        <v>1046</v>
      </c>
      <c r="BF3">
        <v>86</v>
      </c>
      <c r="BG3">
        <v>893</v>
      </c>
      <c r="BH3">
        <v>25</v>
      </c>
      <c r="BI3">
        <v>153</v>
      </c>
      <c r="BJ3">
        <v>58</v>
      </c>
      <c r="BK3">
        <v>525</v>
      </c>
      <c r="BL3">
        <v>1</v>
      </c>
      <c r="BM3">
        <v>0</v>
      </c>
      <c r="BN3">
        <f t="shared" ref="BN3:BN66" si="10">((AB3-Y3)+(AA3/100)) * 10</f>
        <v>0.87211838006230535</v>
      </c>
      <c r="BO3">
        <f>(AB3-Y3)+(AA3/100)+(AT3-AR3)+((AG3/K3)/100)+(((1-BA3)/AV3)/5)</f>
        <v>0.76480070258196597</v>
      </c>
      <c r="BP3">
        <f t="shared" ref="BP3:BP66" si="11">(AB3-Y3)+(AA3/100)*(Z3/100)+((BL3/500)+(BM3/500))+(I3/2)</f>
        <v>0.87528395638629286</v>
      </c>
      <c r="BQ3">
        <v>0.66699675000000003</v>
      </c>
    </row>
    <row r="4" spans="1:71" x14ac:dyDescent="0.35">
      <c r="A4">
        <v>70</v>
      </c>
      <c r="B4" t="s">
        <v>75</v>
      </c>
      <c r="C4" t="s">
        <v>76</v>
      </c>
      <c r="D4">
        <v>24</v>
      </c>
      <c r="E4" t="s">
        <v>72</v>
      </c>
      <c r="F4">
        <v>16</v>
      </c>
      <c r="G4">
        <v>16</v>
      </c>
      <c r="H4">
        <v>12</v>
      </c>
      <c r="I4">
        <f t="shared" si="0"/>
        <v>0.75</v>
      </c>
      <c r="J4">
        <v>308</v>
      </c>
      <c r="K4">
        <v>444</v>
      </c>
      <c r="L4">
        <f t="shared" si="1"/>
        <v>0.69369369369369371</v>
      </c>
      <c r="M4">
        <v>4280</v>
      </c>
      <c r="N4">
        <v>31</v>
      </c>
      <c r="O4">
        <f t="shared" si="2"/>
        <v>6.9819819819819814E-2</v>
      </c>
      <c r="P4">
        <v>39</v>
      </c>
      <c r="Q4">
        <v>144</v>
      </c>
      <c r="R4">
        <v>2</v>
      </c>
      <c r="S4">
        <f t="shared" ref="S4:S67" si="12">M4+Q4</f>
        <v>4424</v>
      </c>
      <c r="T4">
        <f t="shared" ref="T4:T67" si="13">N4+R4</f>
        <v>33</v>
      </c>
      <c r="U4">
        <v>11</v>
      </c>
      <c r="V4">
        <f t="shared" si="3"/>
        <v>2.4774774774774775E-2</v>
      </c>
      <c r="W4">
        <v>6</v>
      </c>
      <c r="X4">
        <f t="shared" si="4"/>
        <v>8.9552238805970144E-2</v>
      </c>
      <c r="Y4">
        <f t="shared" si="5"/>
        <v>3.3268101761252444E-2</v>
      </c>
      <c r="Z4">
        <f t="shared" ref="Z4:Z67" si="14" xml:space="preserve"> K4+P4+AU4</f>
        <v>511</v>
      </c>
      <c r="AA4">
        <f t="shared" si="6"/>
        <v>8.6575342465753433</v>
      </c>
      <c r="AB4">
        <f t="shared" si="7"/>
        <v>6.4579256360078274E-2</v>
      </c>
      <c r="AC4">
        <f t="shared" si="8"/>
        <v>9.6396396396396398</v>
      </c>
      <c r="AD4">
        <f t="shared" si="9"/>
        <v>13.896103896103897</v>
      </c>
      <c r="AE4">
        <v>3623</v>
      </c>
      <c r="AF4">
        <v>8.1999999999999993</v>
      </c>
      <c r="AG4">
        <v>2226</v>
      </c>
      <c r="AH4">
        <v>7.2</v>
      </c>
      <c r="AI4">
        <v>5</v>
      </c>
      <c r="AJ4">
        <v>2054</v>
      </c>
      <c r="AK4">
        <v>6.7</v>
      </c>
      <c r="AL4">
        <v>13</v>
      </c>
      <c r="AM4">
        <v>12</v>
      </c>
      <c r="AN4">
        <v>3</v>
      </c>
      <c r="AO4">
        <v>9</v>
      </c>
      <c r="AP4">
        <v>2.1000000000000001E-2</v>
      </c>
      <c r="AQ4">
        <v>70</v>
      </c>
      <c r="AR4">
        <v>0.16300000000000001</v>
      </c>
      <c r="AS4">
        <v>324</v>
      </c>
      <c r="AT4">
        <v>0.755</v>
      </c>
      <c r="AU4">
        <v>28</v>
      </c>
      <c r="AV4">
        <v>2.6</v>
      </c>
      <c r="AW4">
        <v>142</v>
      </c>
      <c r="AX4">
        <v>28</v>
      </c>
      <c r="AY4">
        <v>42</v>
      </c>
      <c r="AZ4">
        <v>98</v>
      </c>
      <c r="BA4">
        <v>0.20100000000000001</v>
      </c>
      <c r="BB4">
        <v>16</v>
      </c>
      <c r="BC4">
        <v>7.8</v>
      </c>
      <c r="BD4">
        <v>24</v>
      </c>
      <c r="BE4">
        <v>236</v>
      </c>
      <c r="BF4">
        <v>20</v>
      </c>
      <c r="BG4">
        <v>227</v>
      </c>
      <c r="BH4">
        <v>1</v>
      </c>
      <c r="BI4">
        <v>9</v>
      </c>
      <c r="BJ4">
        <v>93</v>
      </c>
      <c r="BK4">
        <v>969</v>
      </c>
      <c r="BL4">
        <v>0</v>
      </c>
      <c r="BM4">
        <v>0</v>
      </c>
      <c r="BN4">
        <f t="shared" si="10"/>
        <v>1.1788649706457925</v>
      </c>
      <c r="BO4">
        <f t="shared" ref="BO4:BO67" si="15">(AB4-Y4)+(AA4/100)+(AT4-AR4)+((AG4/K4)/100)+(((1-BA4)/AV4)/5)</f>
        <v>0.82148317066125287</v>
      </c>
      <c r="BP4">
        <f t="shared" si="11"/>
        <v>0.84871115459882596</v>
      </c>
      <c r="BQ4">
        <v>0.96841773399999997</v>
      </c>
    </row>
    <row r="5" spans="1:71" x14ac:dyDescent="0.35">
      <c r="A5">
        <v>14</v>
      </c>
      <c r="B5" t="s">
        <v>77</v>
      </c>
      <c r="C5" t="s">
        <v>78</v>
      </c>
      <c r="D5">
        <v>27</v>
      </c>
      <c r="E5" t="s">
        <v>72</v>
      </c>
      <c r="F5">
        <v>17</v>
      </c>
      <c r="G5">
        <v>17</v>
      </c>
      <c r="H5">
        <v>11</v>
      </c>
      <c r="I5">
        <f t="shared" si="0"/>
        <v>0.6470588235294118</v>
      </c>
      <c r="J5">
        <v>385</v>
      </c>
      <c r="K5">
        <v>579</v>
      </c>
      <c r="L5">
        <f t="shared" si="1"/>
        <v>0.66493955094991364</v>
      </c>
      <c r="M5">
        <v>4306</v>
      </c>
      <c r="N5">
        <v>29</v>
      </c>
      <c r="O5">
        <f t="shared" si="2"/>
        <v>5.0086355785837651E-2</v>
      </c>
      <c r="P5">
        <v>111</v>
      </c>
      <c r="Q5">
        <v>524</v>
      </c>
      <c r="R5">
        <v>15</v>
      </c>
      <c r="S5">
        <f t="shared" si="12"/>
        <v>4830</v>
      </c>
      <c r="T5">
        <f t="shared" si="13"/>
        <v>44</v>
      </c>
      <c r="U5">
        <v>18</v>
      </c>
      <c r="V5">
        <f t="shared" si="3"/>
        <v>3.1088082901554404E-2</v>
      </c>
      <c r="W5">
        <v>7</v>
      </c>
      <c r="X5">
        <f t="shared" si="4"/>
        <v>5.185185185185185E-2</v>
      </c>
      <c r="Y5">
        <f t="shared" si="5"/>
        <v>3.5014005602240897E-2</v>
      </c>
      <c r="Z5">
        <f t="shared" si="14"/>
        <v>714</v>
      </c>
      <c r="AA5">
        <f t="shared" si="6"/>
        <v>6.7647058823529411</v>
      </c>
      <c r="AB5">
        <f t="shared" si="7"/>
        <v>6.1624649859943981E-2</v>
      </c>
      <c r="AC5">
        <f t="shared" si="8"/>
        <v>7.4369602763385148</v>
      </c>
      <c r="AD5">
        <f t="shared" si="9"/>
        <v>11.184415584415584</v>
      </c>
      <c r="AE5">
        <v>5032</v>
      </c>
      <c r="AF5">
        <v>8.6999999999999993</v>
      </c>
      <c r="AG5">
        <v>2337</v>
      </c>
      <c r="AH5">
        <v>6.1</v>
      </c>
      <c r="AI5">
        <v>4</v>
      </c>
      <c r="AJ5">
        <v>1969</v>
      </c>
      <c r="AK5">
        <v>5.0999999999999996</v>
      </c>
      <c r="AL5">
        <v>7</v>
      </c>
      <c r="AM5">
        <v>28</v>
      </c>
      <c r="AN5">
        <v>2</v>
      </c>
      <c r="AO5">
        <v>31</v>
      </c>
      <c r="AP5">
        <v>5.6000000000000001E-2</v>
      </c>
      <c r="AQ5">
        <v>78</v>
      </c>
      <c r="AR5">
        <v>0.14199999999999999</v>
      </c>
      <c r="AS5">
        <v>427</v>
      </c>
      <c r="AT5">
        <v>0.77800000000000002</v>
      </c>
      <c r="AU5">
        <v>24</v>
      </c>
      <c r="AV5">
        <v>2.2999999999999998</v>
      </c>
      <c r="AW5">
        <v>181</v>
      </c>
      <c r="AX5">
        <v>51</v>
      </c>
      <c r="AY5">
        <v>51</v>
      </c>
      <c r="AZ5">
        <v>126</v>
      </c>
      <c r="BA5">
        <v>0.193</v>
      </c>
      <c r="BB5">
        <v>50</v>
      </c>
      <c r="BC5">
        <v>7.6</v>
      </c>
      <c r="BD5">
        <v>83</v>
      </c>
      <c r="BE5">
        <v>675</v>
      </c>
      <c r="BF5">
        <v>70</v>
      </c>
      <c r="BG5">
        <v>637</v>
      </c>
      <c r="BH5">
        <v>9</v>
      </c>
      <c r="BI5">
        <v>38</v>
      </c>
      <c r="BJ5">
        <v>92</v>
      </c>
      <c r="BK5">
        <v>929</v>
      </c>
      <c r="BL5">
        <v>2</v>
      </c>
      <c r="BM5">
        <v>4</v>
      </c>
      <c r="BN5">
        <f t="shared" si="10"/>
        <v>0.94257703081232491</v>
      </c>
      <c r="BO5">
        <f t="shared" si="15"/>
        <v>0.8407943104252289</v>
      </c>
      <c r="BP5">
        <f t="shared" si="11"/>
        <v>0.84514005602240894</v>
      </c>
      <c r="BQ5">
        <v>0.792513405</v>
      </c>
    </row>
    <row r="6" spans="1:71" x14ac:dyDescent="0.35">
      <c r="A6">
        <v>51</v>
      </c>
      <c r="B6" t="s">
        <v>79</v>
      </c>
      <c r="C6" t="s">
        <v>80</v>
      </c>
      <c r="D6">
        <v>29</v>
      </c>
      <c r="E6" t="s">
        <v>72</v>
      </c>
      <c r="F6">
        <v>17</v>
      </c>
      <c r="G6">
        <v>17</v>
      </c>
      <c r="H6">
        <v>12</v>
      </c>
      <c r="I6">
        <f t="shared" si="0"/>
        <v>0.70588235294117652</v>
      </c>
      <c r="J6">
        <v>407</v>
      </c>
      <c r="K6">
        <v>605</v>
      </c>
      <c r="L6">
        <f t="shared" si="1"/>
        <v>0.67272727272727273</v>
      </c>
      <c r="M6">
        <v>4575</v>
      </c>
      <c r="N6">
        <v>30</v>
      </c>
      <c r="O6">
        <f t="shared" si="2"/>
        <v>4.9586776859504134E-2</v>
      </c>
      <c r="P6">
        <v>32</v>
      </c>
      <c r="Q6">
        <v>21</v>
      </c>
      <c r="R6">
        <v>2</v>
      </c>
      <c r="S6">
        <f t="shared" si="12"/>
        <v>4596</v>
      </c>
      <c r="T6">
        <f t="shared" si="13"/>
        <v>32</v>
      </c>
      <c r="U6">
        <v>12</v>
      </c>
      <c r="V6">
        <f t="shared" si="3"/>
        <v>1.9834710743801654E-2</v>
      </c>
      <c r="W6">
        <v>6</v>
      </c>
      <c r="X6">
        <f t="shared" si="4"/>
        <v>9.6774193548387094E-2</v>
      </c>
      <c r="Y6">
        <f t="shared" si="5"/>
        <v>2.6986506746626688E-2</v>
      </c>
      <c r="Z6">
        <f t="shared" si="14"/>
        <v>667</v>
      </c>
      <c r="AA6">
        <f t="shared" si="6"/>
        <v>6.8905547226386803</v>
      </c>
      <c r="AB6">
        <f t="shared" si="7"/>
        <v>4.7976011994002997E-2</v>
      </c>
      <c r="AC6">
        <f t="shared" si="8"/>
        <v>7.5619834710743801</v>
      </c>
      <c r="AD6">
        <f t="shared" si="9"/>
        <v>11.240786240786241</v>
      </c>
      <c r="AE6">
        <v>4064</v>
      </c>
      <c r="AF6">
        <v>6.7</v>
      </c>
      <c r="AG6">
        <v>2428</v>
      </c>
      <c r="AH6">
        <v>6</v>
      </c>
      <c r="AI6">
        <v>4</v>
      </c>
      <c r="AJ6">
        <v>2147</v>
      </c>
      <c r="AK6">
        <v>5.3</v>
      </c>
      <c r="AL6">
        <v>14</v>
      </c>
      <c r="AM6">
        <v>27</v>
      </c>
      <c r="AN6">
        <v>4</v>
      </c>
      <c r="AO6">
        <v>35</v>
      </c>
      <c r="AP6">
        <v>6.0999999999999999E-2</v>
      </c>
      <c r="AQ6">
        <v>87</v>
      </c>
      <c r="AR6">
        <v>0.152</v>
      </c>
      <c r="AS6">
        <v>461</v>
      </c>
      <c r="AT6">
        <v>0.80300000000000005</v>
      </c>
      <c r="AU6">
        <v>30</v>
      </c>
      <c r="AV6">
        <v>2.2999999999999998</v>
      </c>
      <c r="AW6">
        <v>212</v>
      </c>
      <c r="AX6">
        <v>42</v>
      </c>
      <c r="AY6">
        <v>69</v>
      </c>
      <c r="AZ6">
        <v>141</v>
      </c>
      <c r="BA6">
        <v>0.22</v>
      </c>
      <c r="BB6">
        <v>7</v>
      </c>
      <c r="BC6">
        <v>4.4000000000000004</v>
      </c>
      <c r="BD6">
        <v>23</v>
      </c>
      <c r="BE6">
        <v>189</v>
      </c>
      <c r="BF6">
        <v>22</v>
      </c>
      <c r="BG6">
        <v>186</v>
      </c>
      <c r="BH6">
        <v>1</v>
      </c>
      <c r="BI6">
        <v>3</v>
      </c>
      <c r="BJ6">
        <v>151</v>
      </c>
      <c r="BK6">
        <v>1415</v>
      </c>
      <c r="BL6">
        <v>2</v>
      </c>
      <c r="BM6">
        <v>3</v>
      </c>
      <c r="BN6">
        <f t="shared" si="10"/>
        <v>0.89895052473763115</v>
      </c>
      <c r="BO6">
        <f t="shared" si="15"/>
        <v>0.84885337083524359</v>
      </c>
      <c r="BP6">
        <f t="shared" si="11"/>
        <v>0.84353068171796464</v>
      </c>
      <c r="BQ6">
        <v>0.76307718300000005</v>
      </c>
    </row>
    <row r="7" spans="1:71" x14ac:dyDescent="0.35">
      <c r="A7">
        <v>15</v>
      </c>
      <c r="B7" t="s">
        <v>81</v>
      </c>
      <c r="C7" t="s">
        <v>82</v>
      </c>
      <c r="D7">
        <v>25</v>
      </c>
      <c r="E7" t="s">
        <v>72</v>
      </c>
      <c r="F7">
        <v>17</v>
      </c>
      <c r="G7">
        <v>17</v>
      </c>
      <c r="H7">
        <v>11</v>
      </c>
      <c r="I7">
        <f t="shared" si="0"/>
        <v>0.6470588235294118</v>
      </c>
      <c r="J7">
        <v>388</v>
      </c>
      <c r="K7">
        <v>560</v>
      </c>
      <c r="L7">
        <f t="shared" si="1"/>
        <v>0.69285714285714284</v>
      </c>
      <c r="M7">
        <v>4624</v>
      </c>
      <c r="N7">
        <v>29</v>
      </c>
      <c r="O7">
        <f t="shared" si="2"/>
        <v>5.1785714285714289E-2</v>
      </c>
      <c r="P7">
        <v>35</v>
      </c>
      <c r="Q7">
        <v>74</v>
      </c>
      <c r="R7">
        <v>0</v>
      </c>
      <c r="S7">
        <f t="shared" si="12"/>
        <v>4698</v>
      </c>
      <c r="T7">
        <f t="shared" si="13"/>
        <v>29</v>
      </c>
      <c r="U7">
        <v>14</v>
      </c>
      <c r="V7">
        <f t="shared" si="3"/>
        <v>2.5000000000000001E-2</v>
      </c>
      <c r="W7">
        <v>13</v>
      </c>
      <c r="X7">
        <f t="shared" si="4"/>
        <v>0.203125</v>
      </c>
      <c r="Y7">
        <f t="shared" si="5"/>
        <v>4.3269230769230768E-2</v>
      </c>
      <c r="Z7">
        <f t="shared" si="14"/>
        <v>624</v>
      </c>
      <c r="AA7">
        <f t="shared" si="6"/>
        <v>7.5288461538461542</v>
      </c>
      <c r="AB7">
        <f t="shared" si="7"/>
        <v>4.6474358974358976E-2</v>
      </c>
      <c r="AC7">
        <f t="shared" si="8"/>
        <v>8.257142857142858</v>
      </c>
      <c r="AD7">
        <f t="shared" si="9"/>
        <v>11.917525773195877</v>
      </c>
      <c r="AE7">
        <v>4290</v>
      </c>
      <c r="AF7">
        <v>7.7</v>
      </c>
      <c r="AG7">
        <v>2447</v>
      </c>
      <c r="AH7">
        <v>6.3</v>
      </c>
      <c r="AI7">
        <v>4.4000000000000004</v>
      </c>
      <c r="AJ7">
        <v>2177</v>
      </c>
      <c r="AK7">
        <v>5.6</v>
      </c>
      <c r="AL7">
        <v>9</v>
      </c>
      <c r="AM7">
        <v>14</v>
      </c>
      <c r="AN7">
        <v>2</v>
      </c>
      <c r="AO7">
        <v>24</v>
      </c>
      <c r="AP7">
        <v>4.3999999999999997E-2</v>
      </c>
      <c r="AQ7">
        <v>78</v>
      </c>
      <c r="AR7">
        <v>0.14299999999999999</v>
      </c>
      <c r="AS7">
        <v>430</v>
      </c>
      <c r="AT7">
        <v>0.79</v>
      </c>
      <c r="AU7">
        <v>29</v>
      </c>
      <c r="AV7">
        <v>2.1</v>
      </c>
      <c r="AW7">
        <v>116</v>
      </c>
      <c r="AX7">
        <v>39</v>
      </c>
      <c r="AY7">
        <v>27</v>
      </c>
      <c r="AZ7">
        <v>95</v>
      </c>
      <c r="BA7">
        <v>0.157</v>
      </c>
      <c r="BB7">
        <v>15</v>
      </c>
      <c r="BC7">
        <v>5.3</v>
      </c>
      <c r="BD7">
        <v>111</v>
      </c>
      <c r="BE7">
        <v>1073</v>
      </c>
      <c r="BF7">
        <v>105</v>
      </c>
      <c r="BG7">
        <v>1069</v>
      </c>
      <c r="BH7">
        <v>1</v>
      </c>
      <c r="BI7">
        <v>4</v>
      </c>
      <c r="BJ7">
        <v>126</v>
      </c>
      <c r="BK7">
        <v>1145</v>
      </c>
      <c r="BL7">
        <v>2</v>
      </c>
      <c r="BM7">
        <v>2</v>
      </c>
      <c r="BN7">
        <f t="shared" si="10"/>
        <v>0.78493589743589753</v>
      </c>
      <c r="BO7">
        <f t="shared" si="15"/>
        <v>0.84947573260073261</v>
      </c>
      <c r="BP7">
        <f t="shared" si="11"/>
        <v>0.80453453996983415</v>
      </c>
      <c r="BQ7">
        <v>0.66678399700000002</v>
      </c>
    </row>
    <row r="8" spans="1:71" x14ac:dyDescent="0.35">
      <c r="A8">
        <v>44</v>
      </c>
      <c r="B8" t="s">
        <v>83</v>
      </c>
      <c r="C8" t="s">
        <v>84</v>
      </c>
      <c r="D8">
        <v>25</v>
      </c>
      <c r="E8" t="s">
        <v>72</v>
      </c>
      <c r="F8">
        <v>17</v>
      </c>
      <c r="G8">
        <v>17</v>
      </c>
      <c r="H8">
        <v>11</v>
      </c>
      <c r="I8">
        <f t="shared" si="0"/>
        <v>0.6470588235294118</v>
      </c>
      <c r="J8">
        <v>352</v>
      </c>
      <c r="K8">
        <v>538</v>
      </c>
      <c r="L8">
        <f t="shared" si="1"/>
        <v>0.65427509293680297</v>
      </c>
      <c r="M8">
        <v>3858</v>
      </c>
      <c r="N8">
        <v>23</v>
      </c>
      <c r="O8">
        <f t="shared" si="2"/>
        <v>4.2750929368029739E-2</v>
      </c>
      <c r="P8">
        <v>157</v>
      </c>
      <c r="Q8">
        <v>605</v>
      </c>
      <c r="R8">
        <v>15</v>
      </c>
      <c r="S8">
        <f t="shared" si="12"/>
        <v>4463</v>
      </c>
      <c r="T8">
        <f t="shared" si="13"/>
        <v>38</v>
      </c>
      <c r="U8">
        <v>15</v>
      </c>
      <c r="V8">
        <f t="shared" si="3"/>
        <v>2.7881040892193308E-2</v>
      </c>
      <c r="W8">
        <v>9</v>
      </c>
      <c r="X8">
        <f t="shared" si="4"/>
        <v>4.6632124352331605E-2</v>
      </c>
      <c r="Y8">
        <f t="shared" si="5"/>
        <v>3.2831737346101231E-2</v>
      </c>
      <c r="Z8">
        <f t="shared" si="14"/>
        <v>731</v>
      </c>
      <c r="AA8">
        <f t="shared" si="6"/>
        <v>6.1053351573187413</v>
      </c>
      <c r="AB8">
        <f t="shared" si="7"/>
        <v>5.1983584131326949E-2</v>
      </c>
      <c r="AC8">
        <f t="shared" si="8"/>
        <v>7.1710037174721188</v>
      </c>
      <c r="AD8">
        <f t="shared" si="9"/>
        <v>10.960227272727273</v>
      </c>
      <c r="AE8">
        <v>4656</v>
      </c>
      <c r="AF8">
        <v>8.6999999999999993</v>
      </c>
      <c r="AG8">
        <v>2161</v>
      </c>
      <c r="AH8">
        <v>6.1</v>
      </c>
      <c r="AI8">
        <v>4</v>
      </c>
      <c r="AJ8">
        <v>1697</v>
      </c>
      <c r="AK8">
        <v>4.8</v>
      </c>
      <c r="AL8">
        <v>14</v>
      </c>
      <c r="AM8">
        <v>35</v>
      </c>
      <c r="AN8">
        <v>0</v>
      </c>
      <c r="AO8">
        <v>19</v>
      </c>
      <c r="AP8">
        <v>3.7999999999999999E-2</v>
      </c>
      <c r="AQ8">
        <v>72</v>
      </c>
      <c r="AR8">
        <v>0.14299999999999999</v>
      </c>
      <c r="AS8">
        <v>397</v>
      </c>
      <c r="AT8">
        <v>0.78900000000000003</v>
      </c>
      <c r="AU8">
        <v>36</v>
      </c>
      <c r="AV8">
        <v>2.6</v>
      </c>
      <c r="AW8">
        <v>185</v>
      </c>
      <c r="AX8">
        <v>59</v>
      </c>
      <c r="AY8">
        <v>29</v>
      </c>
      <c r="AZ8">
        <v>124</v>
      </c>
      <c r="BA8">
        <v>0.2</v>
      </c>
      <c r="BB8">
        <v>47</v>
      </c>
      <c r="BC8">
        <v>6.8</v>
      </c>
      <c r="BD8">
        <v>116</v>
      </c>
      <c r="BE8">
        <v>582</v>
      </c>
      <c r="BF8">
        <v>89</v>
      </c>
      <c r="BG8">
        <v>498</v>
      </c>
      <c r="BH8">
        <v>20</v>
      </c>
      <c r="BI8">
        <v>84</v>
      </c>
      <c r="BJ8">
        <v>81</v>
      </c>
      <c r="BK8">
        <v>646</v>
      </c>
      <c r="BL8">
        <v>3</v>
      </c>
      <c r="BM8">
        <v>4</v>
      </c>
      <c r="BN8">
        <f t="shared" si="10"/>
        <v>0.80205198358413132</v>
      </c>
      <c r="BO8">
        <f t="shared" si="15"/>
        <v>0.82791094614222782</v>
      </c>
      <c r="BP8">
        <f t="shared" si="11"/>
        <v>0.80298125854993163</v>
      </c>
      <c r="BQ8">
        <v>0.66402761700000001</v>
      </c>
    </row>
    <row r="9" spans="1:71" x14ac:dyDescent="0.35">
      <c r="A9">
        <v>33</v>
      </c>
      <c r="B9" t="s">
        <v>85</v>
      </c>
      <c r="C9" t="s">
        <v>86</v>
      </c>
      <c r="D9">
        <v>28</v>
      </c>
      <c r="E9" t="s">
        <v>72</v>
      </c>
      <c r="F9">
        <v>16</v>
      </c>
      <c r="G9">
        <v>16</v>
      </c>
      <c r="H9">
        <v>10</v>
      </c>
      <c r="I9">
        <f t="shared" si="0"/>
        <v>0.625</v>
      </c>
      <c r="J9">
        <v>401</v>
      </c>
      <c r="K9">
        <v>597</v>
      </c>
      <c r="L9">
        <f t="shared" si="1"/>
        <v>0.67169179229480735</v>
      </c>
      <c r="M9">
        <v>4183</v>
      </c>
      <c r="N9">
        <v>27</v>
      </c>
      <c r="O9">
        <f t="shared" si="2"/>
        <v>4.5226130653266333E-2</v>
      </c>
      <c r="P9">
        <v>75</v>
      </c>
      <c r="Q9">
        <v>389</v>
      </c>
      <c r="R9">
        <v>0</v>
      </c>
      <c r="S9">
        <f t="shared" si="12"/>
        <v>4572</v>
      </c>
      <c r="T9">
        <f t="shared" si="13"/>
        <v>27</v>
      </c>
      <c r="U9">
        <v>14</v>
      </c>
      <c r="V9">
        <f t="shared" si="3"/>
        <v>2.3450586264656615E-2</v>
      </c>
      <c r="W9">
        <v>5</v>
      </c>
      <c r="X9">
        <f t="shared" si="4"/>
        <v>4.9019607843137254E-2</v>
      </c>
      <c r="Y9">
        <f t="shared" si="5"/>
        <v>2.7181688125894134E-2</v>
      </c>
      <c r="Z9">
        <f t="shared" si="14"/>
        <v>699</v>
      </c>
      <c r="AA9">
        <f t="shared" si="6"/>
        <v>6.540772532188841</v>
      </c>
      <c r="AB9">
        <f t="shared" si="7"/>
        <v>3.8626609442060089E-2</v>
      </c>
      <c r="AC9">
        <f t="shared" si="8"/>
        <v>7.0067001675041878</v>
      </c>
      <c r="AD9">
        <f t="shared" si="9"/>
        <v>10.431421446384039</v>
      </c>
      <c r="AE9">
        <v>3876</v>
      </c>
      <c r="AF9">
        <v>6.5</v>
      </c>
      <c r="AG9">
        <v>1631</v>
      </c>
      <c r="AH9">
        <v>4.0999999999999996</v>
      </c>
      <c r="AI9">
        <v>2.7</v>
      </c>
      <c r="AJ9">
        <v>2552</v>
      </c>
      <c r="AK9">
        <v>6.4</v>
      </c>
      <c r="AL9">
        <v>6</v>
      </c>
      <c r="AM9">
        <v>29</v>
      </c>
      <c r="AN9">
        <v>2</v>
      </c>
      <c r="AO9">
        <v>39</v>
      </c>
      <c r="AP9">
        <v>6.9000000000000006E-2</v>
      </c>
      <c r="AQ9">
        <v>75</v>
      </c>
      <c r="AR9">
        <v>0.13300000000000001</v>
      </c>
      <c r="AS9">
        <v>457</v>
      </c>
      <c r="AT9">
        <v>0.80700000000000005</v>
      </c>
      <c r="AU9">
        <v>27</v>
      </c>
      <c r="AV9">
        <v>2.5</v>
      </c>
      <c r="AW9">
        <v>133</v>
      </c>
      <c r="AX9">
        <v>60</v>
      </c>
      <c r="AY9">
        <v>65</v>
      </c>
      <c r="AZ9">
        <v>152</v>
      </c>
      <c r="BA9">
        <v>0.22600000000000001</v>
      </c>
      <c r="BB9">
        <v>50</v>
      </c>
      <c r="BC9">
        <v>8.1</v>
      </c>
      <c r="BD9">
        <v>56</v>
      </c>
      <c r="BE9">
        <v>337</v>
      </c>
      <c r="BF9">
        <v>51</v>
      </c>
      <c r="BG9">
        <v>325</v>
      </c>
      <c r="BH9">
        <v>3</v>
      </c>
      <c r="BI9">
        <v>12</v>
      </c>
      <c r="BJ9">
        <v>79</v>
      </c>
      <c r="BK9">
        <v>794</v>
      </c>
      <c r="BL9">
        <v>1</v>
      </c>
      <c r="BM9">
        <v>2</v>
      </c>
      <c r="BN9">
        <f t="shared" si="10"/>
        <v>0.76852646638054356</v>
      </c>
      <c r="BO9">
        <f t="shared" si="15"/>
        <v>0.84009257963637929</v>
      </c>
      <c r="BP9">
        <f t="shared" si="11"/>
        <v>0.78714492131616587</v>
      </c>
      <c r="BQ9">
        <v>0.64563338199999998</v>
      </c>
    </row>
    <row r="10" spans="1:71" x14ac:dyDescent="0.35">
      <c r="A10">
        <v>23</v>
      </c>
      <c r="B10" t="s">
        <v>87</v>
      </c>
      <c r="C10" t="s">
        <v>88</v>
      </c>
      <c r="D10">
        <v>22</v>
      </c>
      <c r="E10" t="s">
        <v>72</v>
      </c>
      <c r="F10">
        <v>15</v>
      </c>
      <c r="G10">
        <v>15</v>
      </c>
      <c r="H10">
        <v>9</v>
      </c>
      <c r="I10">
        <f t="shared" si="0"/>
        <v>0.6</v>
      </c>
      <c r="J10">
        <v>319</v>
      </c>
      <c r="K10">
        <v>499</v>
      </c>
      <c r="L10">
        <f t="shared" si="1"/>
        <v>0.63927855711422843</v>
      </c>
      <c r="M10">
        <v>4108</v>
      </c>
      <c r="N10">
        <v>23</v>
      </c>
      <c r="O10">
        <f t="shared" si="2"/>
        <v>4.6092184368737472E-2</v>
      </c>
      <c r="P10">
        <v>39</v>
      </c>
      <c r="Q10">
        <v>167</v>
      </c>
      <c r="R10">
        <v>3</v>
      </c>
      <c r="S10">
        <f t="shared" si="12"/>
        <v>4275</v>
      </c>
      <c r="T10">
        <f t="shared" si="13"/>
        <v>26</v>
      </c>
      <c r="U10">
        <v>5</v>
      </c>
      <c r="V10">
        <f t="shared" si="3"/>
        <v>1.002004008016032E-2</v>
      </c>
      <c r="W10">
        <v>8</v>
      </c>
      <c r="X10">
        <f t="shared" si="4"/>
        <v>0.1038961038961039</v>
      </c>
      <c r="Y10">
        <f t="shared" si="5"/>
        <v>2.2569444444444444E-2</v>
      </c>
      <c r="Z10">
        <f t="shared" si="14"/>
        <v>576</v>
      </c>
      <c r="AA10">
        <f t="shared" si="6"/>
        <v>7.421875</v>
      </c>
      <c r="AB10">
        <f t="shared" si="7"/>
        <v>4.5138888888888888E-2</v>
      </c>
      <c r="AC10">
        <f t="shared" si="8"/>
        <v>8.2324649298597201</v>
      </c>
      <c r="AD10">
        <f t="shared" si="9"/>
        <v>12.877742946708464</v>
      </c>
      <c r="AE10">
        <v>4484</v>
      </c>
      <c r="AF10">
        <v>9</v>
      </c>
      <c r="AG10">
        <v>2346</v>
      </c>
      <c r="AH10">
        <v>7.4</v>
      </c>
      <c r="AI10">
        <v>4.7</v>
      </c>
      <c r="AJ10">
        <v>1762</v>
      </c>
      <c r="AK10">
        <v>5.5</v>
      </c>
      <c r="AL10">
        <v>9</v>
      </c>
      <c r="AM10">
        <v>16</v>
      </c>
      <c r="AN10">
        <v>6</v>
      </c>
      <c r="AO10">
        <v>18</v>
      </c>
      <c r="AP10">
        <v>3.7999999999999999E-2</v>
      </c>
      <c r="AQ10">
        <v>95</v>
      </c>
      <c r="AR10">
        <v>0.19900000000000001</v>
      </c>
      <c r="AS10">
        <v>357</v>
      </c>
      <c r="AT10">
        <v>0.748</v>
      </c>
      <c r="AU10">
        <v>38</v>
      </c>
      <c r="AV10">
        <v>2.5</v>
      </c>
      <c r="AW10">
        <v>126</v>
      </c>
      <c r="AX10">
        <v>47</v>
      </c>
      <c r="AY10">
        <v>38</v>
      </c>
      <c r="AZ10">
        <v>123</v>
      </c>
      <c r="BA10">
        <v>0.22</v>
      </c>
      <c r="BB10">
        <v>23</v>
      </c>
      <c r="BC10">
        <v>6.4</v>
      </c>
      <c r="BD10">
        <v>34</v>
      </c>
      <c r="BE10">
        <v>344</v>
      </c>
      <c r="BF10">
        <v>31</v>
      </c>
      <c r="BG10">
        <v>343</v>
      </c>
      <c r="BH10">
        <v>1</v>
      </c>
      <c r="BI10">
        <v>1</v>
      </c>
      <c r="BJ10">
        <v>94</v>
      </c>
      <c r="BK10">
        <v>1036</v>
      </c>
      <c r="BL10">
        <v>1</v>
      </c>
      <c r="BM10">
        <v>3</v>
      </c>
      <c r="BN10">
        <f t="shared" si="10"/>
        <v>0.96788194444444442</v>
      </c>
      <c r="BO10">
        <f t="shared" si="15"/>
        <v>0.75520222250055657</v>
      </c>
      <c r="BP10">
        <f t="shared" si="11"/>
        <v>0.75806944444444446</v>
      </c>
      <c r="BQ10">
        <v>0.730946596</v>
      </c>
    </row>
    <row r="11" spans="1:71" x14ac:dyDescent="0.35">
      <c r="A11">
        <v>52</v>
      </c>
      <c r="B11" t="s">
        <v>89</v>
      </c>
      <c r="C11" t="s">
        <v>90</v>
      </c>
      <c r="D11">
        <v>25</v>
      </c>
      <c r="E11" t="s">
        <v>72</v>
      </c>
      <c r="F11">
        <v>17</v>
      </c>
      <c r="G11">
        <v>17</v>
      </c>
      <c r="H11">
        <v>9</v>
      </c>
      <c r="I11">
        <f t="shared" si="0"/>
        <v>0.52941176470588236</v>
      </c>
      <c r="J11">
        <v>372</v>
      </c>
      <c r="K11">
        <v>579</v>
      </c>
      <c r="L11">
        <f t="shared" si="1"/>
        <v>0.6424870466321243</v>
      </c>
      <c r="M11">
        <v>4159</v>
      </c>
      <c r="N11">
        <v>32</v>
      </c>
      <c r="O11">
        <f t="shared" si="2"/>
        <v>5.5267702936096716E-2</v>
      </c>
      <c r="P11">
        <v>50</v>
      </c>
      <c r="Q11">
        <v>247</v>
      </c>
      <c r="R11">
        <v>4</v>
      </c>
      <c r="S11">
        <f t="shared" si="12"/>
        <v>4406</v>
      </c>
      <c r="T11">
        <f t="shared" si="13"/>
        <v>36</v>
      </c>
      <c r="U11">
        <v>11</v>
      </c>
      <c r="V11">
        <f t="shared" si="3"/>
        <v>1.8998272884283247E-2</v>
      </c>
      <c r="W11">
        <v>9</v>
      </c>
      <c r="X11">
        <f t="shared" si="4"/>
        <v>0.1125</v>
      </c>
      <c r="Y11">
        <f t="shared" si="5"/>
        <v>3.0349013657056147E-2</v>
      </c>
      <c r="Z11">
        <f t="shared" si="14"/>
        <v>659</v>
      </c>
      <c r="AA11">
        <f t="shared" si="6"/>
        <v>6.685887708649469</v>
      </c>
      <c r="AB11">
        <f t="shared" si="7"/>
        <v>5.4628224582701064E-2</v>
      </c>
      <c r="AC11">
        <f t="shared" si="8"/>
        <v>7.1830742659758204</v>
      </c>
      <c r="AD11">
        <f t="shared" si="9"/>
        <v>11.18010752688172</v>
      </c>
      <c r="AE11">
        <v>4902</v>
      </c>
      <c r="AF11">
        <v>8.5</v>
      </c>
      <c r="AG11">
        <v>2242</v>
      </c>
      <c r="AH11">
        <v>6</v>
      </c>
      <c r="AI11">
        <v>3.9</v>
      </c>
      <c r="AJ11">
        <v>1917</v>
      </c>
      <c r="AK11">
        <v>5.2</v>
      </c>
      <c r="AL11">
        <v>8</v>
      </c>
      <c r="AM11">
        <v>18</v>
      </c>
      <c r="AN11">
        <v>2</v>
      </c>
      <c r="AO11">
        <v>29</v>
      </c>
      <c r="AP11">
        <v>5.1999999999999998E-2</v>
      </c>
      <c r="AQ11">
        <v>98</v>
      </c>
      <c r="AR11">
        <v>0.17499999999999999</v>
      </c>
      <c r="AS11">
        <v>428</v>
      </c>
      <c r="AT11">
        <v>0.76600000000000001</v>
      </c>
      <c r="AU11">
        <v>30</v>
      </c>
      <c r="AV11">
        <v>2.5</v>
      </c>
      <c r="AW11">
        <v>215</v>
      </c>
      <c r="AX11">
        <v>47</v>
      </c>
      <c r="AY11">
        <v>42</v>
      </c>
      <c r="AZ11">
        <v>119</v>
      </c>
      <c r="BA11">
        <v>0.188</v>
      </c>
      <c r="BB11">
        <v>24</v>
      </c>
      <c r="BC11">
        <v>8.5</v>
      </c>
      <c r="BD11">
        <v>75</v>
      </c>
      <c r="BE11">
        <v>535</v>
      </c>
      <c r="BF11">
        <v>63</v>
      </c>
      <c r="BG11">
        <v>495</v>
      </c>
      <c r="BH11">
        <v>9</v>
      </c>
      <c r="BI11">
        <v>40</v>
      </c>
      <c r="BJ11">
        <v>113</v>
      </c>
      <c r="BK11">
        <v>1105</v>
      </c>
      <c r="BL11">
        <v>2</v>
      </c>
      <c r="BM11">
        <v>3</v>
      </c>
      <c r="BN11">
        <f t="shared" si="10"/>
        <v>0.91138088012139606</v>
      </c>
      <c r="BO11">
        <f t="shared" si="15"/>
        <v>0.78582002238174242</v>
      </c>
      <c r="BP11">
        <f t="shared" si="11"/>
        <v>0.73958509327858613</v>
      </c>
      <c r="BQ11">
        <v>0.716181344</v>
      </c>
    </row>
    <row r="12" spans="1:71" x14ac:dyDescent="0.35">
      <c r="A12">
        <v>72</v>
      </c>
      <c r="B12" t="s">
        <v>91</v>
      </c>
      <c r="C12" t="s">
        <v>92</v>
      </c>
      <c r="D12">
        <v>35</v>
      </c>
      <c r="E12" t="s">
        <v>72</v>
      </c>
      <c r="F12">
        <v>15</v>
      </c>
      <c r="G12">
        <v>15</v>
      </c>
      <c r="H12">
        <v>9</v>
      </c>
      <c r="I12">
        <f t="shared" si="0"/>
        <v>0.6</v>
      </c>
      <c r="J12">
        <v>326</v>
      </c>
      <c r="K12">
        <v>521</v>
      </c>
      <c r="L12">
        <f t="shared" si="1"/>
        <v>0.62571976967370446</v>
      </c>
      <c r="M12">
        <v>3965</v>
      </c>
      <c r="N12">
        <v>24</v>
      </c>
      <c r="O12">
        <f t="shared" si="2"/>
        <v>4.6065259117082535E-2</v>
      </c>
      <c r="P12">
        <v>21</v>
      </c>
      <c r="Q12">
        <v>65</v>
      </c>
      <c r="R12">
        <v>0</v>
      </c>
      <c r="S12">
        <f t="shared" si="12"/>
        <v>4030</v>
      </c>
      <c r="T12">
        <f t="shared" si="13"/>
        <v>24</v>
      </c>
      <c r="U12">
        <v>11</v>
      </c>
      <c r="V12">
        <f t="shared" si="3"/>
        <v>2.1113243761996161E-2</v>
      </c>
      <c r="W12">
        <v>0</v>
      </c>
      <c r="X12">
        <f t="shared" si="4"/>
        <v>0</v>
      </c>
      <c r="Y12">
        <f t="shared" si="5"/>
        <v>1.9230769230769232E-2</v>
      </c>
      <c r="Z12">
        <f t="shared" si="14"/>
        <v>572</v>
      </c>
      <c r="AA12">
        <f t="shared" si="6"/>
        <v>7.0454545454545459</v>
      </c>
      <c r="AB12">
        <f t="shared" si="7"/>
        <v>4.195804195804196E-2</v>
      </c>
      <c r="AC12">
        <f t="shared" si="8"/>
        <v>7.6103646833013432</v>
      </c>
      <c r="AD12">
        <f t="shared" si="9"/>
        <v>12.162576687116564</v>
      </c>
      <c r="AE12">
        <v>4033</v>
      </c>
      <c r="AF12">
        <v>7.7</v>
      </c>
      <c r="AG12">
        <v>2075</v>
      </c>
      <c r="AH12">
        <v>6.4</v>
      </c>
      <c r="AI12">
        <v>4</v>
      </c>
      <c r="AJ12">
        <v>1890</v>
      </c>
      <c r="AK12">
        <v>5.8</v>
      </c>
      <c r="AL12">
        <v>8</v>
      </c>
      <c r="AM12">
        <v>22</v>
      </c>
      <c r="AN12">
        <v>3</v>
      </c>
      <c r="AO12">
        <v>33</v>
      </c>
      <c r="AP12">
        <v>6.7000000000000004E-2</v>
      </c>
      <c r="AQ12">
        <v>94</v>
      </c>
      <c r="AR12">
        <v>0.19</v>
      </c>
      <c r="AS12">
        <v>372</v>
      </c>
      <c r="AT12">
        <v>0.75</v>
      </c>
      <c r="AU12">
        <v>30</v>
      </c>
      <c r="AV12">
        <v>2.5</v>
      </c>
      <c r="AW12">
        <v>172</v>
      </c>
      <c r="AX12">
        <v>27</v>
      </c>
      <c r="AY12">
        <v>43</v>
      </c>
      <c r="AZ12">
        <v>100</v>
      </c>
      <c r="BA12">
        <v>0.17699999999999999</v>
      </c>
      <c r="BB12">
        <v>13</v>
      </c>
      <c r="BC12">
        <v>5.5</v>
      </c>
      <c r="BD12">
        <v>20</v>
      </c>
      <c r="BE12">
        <v>157</v>
      </c>
      <c r="BF12">
        <v>19</v>
      </c>
      <c r="BG12">
        <v>157</v>
      </c>
      <c r="BH12">
        <v>0</v>
      </c>
      <c r="BI12">
        <v>0</v>
      </c>
      <c r="BJ12">
        <v>97</v>
      </c>
      <c r="BK12">
        <v>1013</v>
      </c>
      <c r="BL12">
        <v>1</v>
      </c>
      <c r="BM12">
        <v>2</v>
      </c>
      <c r="BN12">
        <f t="shared" si="10"/>
        <v>0.93181818181818199</v>
      </c>
      <c r="BO12">
        <f t="shared" si="15"/>
        <v>0.75884907346012931</v>
      </c>
      <c r="BP12">
        <f t="shared" si="11"/>
        <v>0.73172727272727278</v>
      </c>
      <c r="BQ12">
        <v>0.70710936400000002</v>
      </c>
    </row>
    <row r="13" spans="1:71" x14ac:dyDescent="0.35">
      <c r="A13">
        <v>60</v>
      </c>
      <c r="B13" t="s">
        <v>93</v>
      </c>
      <c r="C13" t="s">
        <v>94</v>
      </c>
      <c r="D13">
        <v>28</v>
      </c>
      <c r="E13" t="s">
        <v>72</v>
      </c>
      <c r="F13">
        <v>17</v>
      </c>
      <c r="G13">
        <v>17</v>
      </c>
      <c r="H13">
        <v>9</v>
      </c>
      <c r="I13">
        <f t="shared" si="0"/>
        <v>0.52941176470588236</v>
      </c>
      <c r="J13">
        <v>364</v>
      </c>
      <c r="K13">
        <v>566</v>
      </c>
      <c r="L13">
        <f t="shared" si="1"/>
        <v>0.64310954063604242</v>
      </c>
      <c r="M13">
        <v>4044</v>
      </c>
      <c r="N13">
        <v>28</v>
      </c>
      <c r="O13">
        <f t="shared" si="2"/>
        <v>4.9469964664310952E-2</v>
      </c>
      <c r="P13">
        <v>62</v>
      </c>
      <c r="Q13">
        <v>163</v>
      </c>
      <c r="R13">
        <v>1</v>
      </c>
      <c r="S13">
        <f t="shared" si="12"/>
        <v>4207</v>
      </c>
      <c r="T13">
        <f t="shared" si="13"/>
        <v>29</v>
      </c>
      <c r="U13">
        <v>10</v>
      </c>
      <c r="V13">
        <f t="shared" si="3"/>
        <v>1.7667844522968199E-2</v>
      </c>
      <c r="W13">
        <v>8</v>
      </c>
      <c r="X13">
        <f t="shared" si="4"/>
        <v>7.8431372549019607E-2</v>
      </c>
      <c r="Y13">
        <f t="shared" si="5"/>
        <v>2.6946107784431138E-2</v>
      </c>
      <c r="Z13">
        <f t="shared" si="14"/>
        <v>668</v>
      </c>
      <c r="AA13">
        <f t="shared" si="6"/>
        <v>6.2979041916167668</v>
      </c>
      <c r="AB13">
        <f t="shared" si="7"/>
        <v>4.3413173652694613E-2</v>
      </c>
      <c r="AC13">
        <f t="shared" si="8"/>
        <v>7.1448763250883394</v>
      </c>
      <c r="AD13">
        <f t="shared" si="9"/>
        <v>11.109890109890109</v>
      </c>
      <c r="AE13">
        <v>4831</v>
      </c>
      <c r="AF13">
        <v>8.5</v>
      </c>
      <c r="AG13">
        <v>2103</v>
      </c>
      <c r="AH13">
        <v>5.8</v>
      </c>
      <c r="AI13">
        <v>3.7</v>
      </c>
      <c r="AJ13">
        <v>1941</v>
      </c>
      <c r="AK13">
        <v>5.3</v>
      </c>
      <c r="AL13">
        <v>20</v>
      </c>
      <c r="AM13">
        <v>17</v>
      </c>
      <c r="AN13">
        <v>0</v>
      </c>
      <c r="AO13">
        <v>24</v>
      </c>
      <c r="AP13">
        <v>4.3999999999999997E-2</v>
      </c>
      <c r="AQ13">
        <v>81</v>
      </c>
      <c r="AR13">
        <v>0.14799999999999999</v>
      </c>
      <c r="AS13">
        <v>411</v>
      </c>
      <c r="AT13">
        <v>0.749</v>
      </c>
      <c r="AU13">
        <v>40</v>
      </c>
      <c r="AV13">
        <v>2.4</v>
      </c>
      <c r="AW13">
        <v>141</v>
      </c>
      <c r="AX13">
        <v>37</v>
      </c>
      <c r="AY13">
        <v>35</v>
      </c>
      <c r="AZ13">
        <v>112</v>
      </c>
      <c r="BA13">
        <v>0.17599999999999999</v>
      </c>
      <c r="BB13">
        <v>29</v>
      </c>
      <c r="BC13">
        <v>5.9</v>
      </c>
      <c r="BD13">
        <v>59</v>
      </c>
      <c r="BE13">
        <v>296</v>
      </c>
      <c r="BF13">
        <v>51</v>
      </c>
      <c r="BG13">
        <v>284</v>
      </c>
      <c r="BH13">
        <v>5</v>
      </c>
      <c r="BI13">
        <v>12</v>
      </c>
      <c r="BJ13">
        <v>95</v>
      </c>
      <c r="BK13">
        <v>728</v>
      </c>
      <c r="BL13">
        <v>1</v>
      </c>
      <c r="BM13">
        <v>2</v>
      </c>
      <c r="BN13">
        <f t="shared" si="10"/>
        <v>0.79446107784431153</v>
      </c>
      <c r="BO13">
        <f t="shared" si="15"/>
        <v>0.78626825148289992</v>
      </c>
      <c r="BP13">
        <f t="shared" si="11"/>
        <v>0.70787294822120472</v>
      </c>
      <c r="BQ13">
        <v>0.62465952300000005</v>
      </c>
    </row>
    <row r="14" spans="1:71" x14ac:dyDescent="0.35">
      <c r="A14">
        <v>28</v>
      </c>
      <c r="B14" t="s">
        <v>95</v>
      </c>
      <c r="C14" t="s">
        <v>96</v>
      </c>
      <c r="D14">
        <v>24</v>
      </c>
      <c r="E14" t="s">
        <v>72</v>
      </c>
      <c r="F14">
        <v>16</v>
      </c>
      <c r="G14">
        <v>16</v>
      </c>
      <c r="H14">
        <v>8</v>
      </c>
      <c r="I14">
        <f t="shared" si="0"/>
        <v>0.5</v>
      </c>
      <c r="J14">
        <v>370</v>
      </c>
      <c r="K14">
        <v>564</v>
      </c>
      <c r="L14">
        <f t="shared" si="1"/>
        <v>0.65602836879432624</v>
      </c>
      <c r="M14">
        <v>4016</v>
      </c>
      <c r="N14">
        <v>21</v>
      </c>
      <c r="O14">
        <f t="shared" si="2"/>
        <v>3.7234042553191488E-2</v>
      </c>
      <c r="P14">
        <v>70</v>
      </c>
      <c r="Q14">
        <v>339</v>
      </c>
      <c r="R14">
        <v>4</v>
      </c>
      <c r="S14">
        <f t="shared" si="12"/>
        <v>4355</v>
      </c>
      <c r="T14">
        <f t="shared" si="13"/>
        <v>25</v>
      </c>
      <c r="U14">
        <v>14</v>
      </c>
      <c r="V14">
        <f t="shared" si="3"/>
        <v>2.4822695035460994E-2</v>
      </c>
      <c r="W14">
        <v>12</v>
      </c>
      <c r="X14">
        <f t="shared" si="4"/>
        <v>0.11428571428571428</v>
      </c>
      <c r="Y14">
        <f t="shared" si="5"/>
        <v>3.8863976083707022E-2</v>
      </c>
      <c r="Z14">
        <f t="shared" si="14"/>
        <v>669</v>
      </c>
      <c r="AA14">
        <f t="shared" si="6"/>
        <v>6.5097159940209268</v>
      </c>
      <c r="AB14">
        <f t="shared" si="7"/>
        <v>3.7369207772795218E-2</v>
      </c>
      <c r="AC14">
        <f t="shared" si="8"/>
        <v>7.1205673758865249</v>
      </c>
      <c r="AD14">
        <f t="shared" si="9"/>
        <v>10.854054054054053</v>
      </c>
      <c r="AE14">
        <v>4633</v>
      </c>
      <c r="AF14">
        <v>8.1999999999999993</v>
      </c>
      <c r="AG14">
        <v>2244</v>
      </c>
      <c r="AH14">
        <v>6.1</v>
      </c>
      <c r="AI14">
        <v>4</v>
      </c>
      <c r="AJ14">
        <v>1772</v>
      </c>
      <c r="AK14">
        <v>4.8</v>
      </c>
      <c r="AL14">
        <v>16</v>
      </c>
      <c r="AM14">
        <v>12</v>
      </c>
      <c r="AN14">
        <v>0</v>
      </c>
      <c r="AO14">
        <v>24</v>
      </c>
      <c r="AP14">
        <v>4.2999999999999997E-2</v>
      </c>
      <c r="AQ14">
        <v>104</v>
      </c>
      <c r="AR14">
        <v>0.188</v>
      </c>
      <c r="AS14">
        <v>410</v>
      </c>
      <c r="AT14">
        <v>0.74299999999999999</v>
      </c>
      <c r="AU14">
        <v>35</v>
      </c>
      <c r="AV14">
        <v>2.2000000000000002</v>
      </c>
      <c r="AW14">
        <v>158</v>
      </c>
      <c r="AX14">
        <v>39</v>
      </c>
      <c r="AY14">
        <v>42</v>
      </c>
      <c r="AZ14">
        <v>116</v>
      </c>
      <c r="BA14">
        <v>0.18099999999999999</v>
      </c>
      <c r="BB14">
        <v>42</v>
      </c>
      <c r="BC14">
        <v>7.9</v>
      </c>
      <c r="BD14">
        <v>77</v>
      </c>
      <c r="BE14">
        <v>510</v>
      </c>
      <c r="BF14">
        <v>65</v>
      </c>
      <c r="BG14">
        <v>449</v>
      </c>
      <c r="BH14">
        <v>10</v>
      </c>
      <c r="BI14">
        <v>61</v>
      </c>
      <c r="BJ14">
        <v>85</v>
      </c>
      <c r="BK14">
        <v>875</v>
      </c>
      <c r="BL14">
        <v>1</v>
      </c>
      <c r="BM14">
        <v>2</v>
      </c>
      <c r="BN14">
        <f t="shared" si="10"/>
        <v>0.63602391629297472</v>
      </c>
      <c r="BO14">
        <f t="shared" si="15"/>
        <v>0.7328441711263961</v>
      </c>
      <c r="BP14">
        <f t="shared" si="11"/>
        <v>0.69000523168908823</v>
      </c>
      <c r="BQ14">
        <v>0.46610642000000002</v>
      </c>
    </row>
    <row r="15" spans="1:71" x14ac:dyDescent="0.35">
      <c r="A15">
        <v>75</v>
      </c>
      <c r="B15" t="s">
        <v>97</v>
      </c>
      <c r="C15" t="s">
        <v>98</v>
      </c>
      <c r="D15">
        <v>33</v>
      </c>
      <c r="E15" t="s">
        <v>72</v>
      </c>
      <c r="F15">
        <v>15</v>
      </c>
      <c r="G15">
        <v>15</v>
      </c>
      <c r="H15">
        <v>8</v>
      </c>
      <c r="I15">
        <f t="shared" si="0"/>
        <v>0.53333333333333333</v>
      </c>
      <c r="J15">
        <v>323</v>
      </c>
      <c r="K15">
        <v>499</v>
      </c>
      <c r="L15">
        <f t="shared" si="1"/>
        <v>0.64729458917835669</v>
      </c>
      <c r="M15">
        <v>3624</v>
      </c>
      <c r="N15">
        <v>20</v>
      </c>
      <c r="O15">
        <f t="shared" si="2"/>
        <v>4.0080160320641281E-2</v>
      </c>
      <c r="P15">
        <v>37</v>
      </c>
      <c r="Q15">
        <v>155</v>
      </c>
      <c r="R15">
        <v>1</v>
      </c>
      <c r="S15">
        <f t="shared" si="12"/>
        <v>3779</v>
      </c>
      <c r="T15">
        <f t="shared" si="13"/>
        <v>21</v>
      </c>
      <c r="U15">
        <v>9</v>
      </c>
      <c r="V15">
        <f t="shared" si="3"/>
        <v>1.8036072144288578E-2</v>
      </c>
      <c r="W15">
        <v>5</v>
      </c>
      <c r="X15">
        <f t="shared" si="4"/>
        <v>7.3529411764705885E-2</v>
      </c>
      <c r="Y15">
        <f t="shared" si="5"/>
        <v>2.4691358024691357E-2</v>
      </c>
      <c r="Z15">
        <f t="shared" si="14"/>
        <v>567</v>
      </c>
      <c r="AA15">
        <f t="shared" si="6"/>
        <v>6.6649029982363315</v>
      </c>
      <c r="AB15">
        <f t="shared" si="7"/>
        <v>3.7037037037037035E-2</v>
      </c>
      <c r="AC15">
        <f t="shared" si="8"/>
        <v>7.2625250501002006</v>
      </c>
      <c r="AD15">
        <f t="shared" si="9"/>
        <v>11.219814241486068</v>
      </c>
      <c r="AE15">
        <v>3500</v>
      </c>
      <c r="AF15">
        <v>7</v>
      </c>
      <c r="AG15">
        <v>1910</v>
      </c>
      <c r="AH15">
        <v>5.9</v>
      </c>
      <c r="AI15">
        <v>3.8</v>
      </c>
      <c r="AJ15">
        <v>1714</v>
      </c>
      <c r="AK15">
        <v>5.3</v>
      </c>
      <c r="AL15">
        <v>18</v>
      </c>
      <c r="AM15">
        <v>21</v>
      </c>
      <c r="AN15">
        <v>4</v>
      </c>
      <c r="AO15">
        <v>24</v>
      </c>
      <c r="AP15">
        <v>5.0999999999999997E-2</v>
      </c>
      <c r="AQ15">
        <v>69</v>
      </c>
      <c r="AR15">
        <v>0.14599999999999999</v>
      </c>
      <c r="AS15">
        <v>358</v>
      </c>
      <c r="AT15">
        <v>0.755</v>
      </c>
      <c r="AU15">
        <v>31</v>
      </c>
      <c r="AV15">
        <v>2.4</v>
      </c>
      <c r="AW15">
        <v>145</v>
      </c>
      <c r="AX15">
        <v>63</v>
      </c>
      <c r="AY15">
        <v>46</v>
      </c>
      <c r="AZ15">
        <v>140</v>
      </c>
      <c r="BA15">
        <v>0.255</v>
      </c>
      <c r="BB15">
        <v>20</v>
      </c>
      <c r="BC15">
        <v>7.9</v>
      </c>
      <c r="BD15">
        <v>49</v>
      </c>
      <c r="BE15">
        <v>493</v>
      </c>
      <c r="BF15">
        <v>45</v>
      </c>
      <c r="BG15">
        <v>483</v>
      </c>
      <c r="BH15">
        <v>3</v>
      </c>
      <c r="BI15">
        <v>10</v>
      </c>
      <c r="BJ15">
        <v>113</v>
      </c>
      <c r="BK15">
        <v>1115</v>
      </c>
      <c r="BL15">
        <v>4</v>
      </c>
      <c r="BM15">
        <v>5</v>
      </c>
      <c r="BN15">
        <f t="shared" si="10"/>
        <v>0.78994708994708995</v>
      </c>
      <c r="BO15">
        <f t="shared" si="15"/>
        <v>0.78835459543425479</v>
      </c>
      <c r="BP15">
        <f t="shared" si="11"/>
        <v>0.67491234567901237</v>
      </c>
      <c r="BQ15">
        <v>0.62275841899999995</v>
      </c>
    </row>
    <row r="16" spans="1:71" x14ac:dyDescent="0.35">
      <c r="A16">
        <v>62</v>
      </c>
      <c r="B16" t="s">
        <v>99</v>
      </c>
      <c r="C16" t="s">
        <v>100</v>
      </c>
      <c r="D16">
        <v>32</v>
      </c>
      <c r="E16" t="s">
        <v>72</v>
      </c>
      <c r="F16">
        <v>17</v>
      </c>
      <c r="G16">
        <v>17</v>
      </c>
      <c r="H16">
        <v>9</v>
      </c>
      <c r="I16">
        <f t="shared" si="0"/>
        <v>0.52941176470588236</v>
      </c>
      <c r="J16">
        <v>375</v>
      </c>
      <c r="K16">
        <v>548</v>
      </c>
      <c r="L16">
        <f t="shared" si="1"/>
        <v>0.68430656934306566</v>
      </c>
      <c r="M16">
        <v>3878</v>
      </c>
      <c r="N16">
        <v>25</v>
      </c>
      <c r="O16">
        <f t="shared" si="2"/>
        <v>4.5620437956204379E-2</v>
      </c>
      <c r="P16">
        <v>32</v>
      </c>
      <c r="Q16">
        <v>40</v>
      </c>
      <c r="R16">
        <v>0</v>
      </c>
      <c r="S16">
        <f t="shared" si="12"/>
        <v>3918</v>
      </c>
      <c r="T16">
        <f t="shared" si="13"/>
        <v>25</v>
      </c>
      <c r="U16">
        <v>8</v>
      </c>
      <c r="V16">
        <f t="shared" si="3"/>
        <v>1.4598540145985401E-2</v>
      </c>
      <c r="W16">
        <v>7</v>
      </c>
      <c r="X16">
        <f t="shared" si="4"/>
        <v>0.1111111111111111</v>
      </c>
      <c r="Y16">
        <f t="shared" si="5"/>
        <v>2.4549918166939442E-2</v>
      </c>
      <c r="Z16">
        <f t="shared" si="14"/>
        <v>611</v>
      </c>
      <c r="AA16">
        <f t="shared" si="6"/>
        <v>6.4124386252045831</v>
      </c>
      <c r="AB16">
        <f t="shared" si="7"/>
        <v>4.0916530278232409E-2</v>
      </c>
      <c r="AC16">
        <f t="shared" si="8"/>
        <v>7.0766423357664232</v>
      </c>
      <c r="AD16">
        <f t="shared" si="9"/>
        <v>10.341333333333333</v>
      </c>
      <c r="AE16">
        <v>4280</v>
      </c>
      <c r="AF16">
        <v>7.8</v>
      </c>
      <c r="AG16">
        <v>2182</v>
      </c>
      <c r="AH16">
        <v>5.8</v>
      </c>
      <c r="AI16">
        <v>4</v>
      </c>
      <c r="AJ16">
        <v>1696</v>
      </c>
      <c r="AK16">
        <v>4.5</v>
      </c>
      <c r="AL16">
        <v>5</v>
      </c>
      <c r="AM16">
        <v>25</v>
      </c>
      <c r="AN16">
        <v>0</v>
      </c>
      <c r="AO16">
        <v>20</v>
      </c>
      <c r="AP16">
        <v>3.7999999999999999E-2</v>
      </c>
      <c r="AQ16">
        <v>80</v>
      </c>
      <c r="AR16">
        <v>0.153</v>
      </c>
      <c r="AS16">
        <v>417</v>
      </c>
      <c r="AT16">
        <v>0.79700000000000004</v>
      </c>
      <c r="AU16">
        <v>31</v>
      </c>
      <c r="AV16">
        <v>2.2999999999999998</v>
      </c>
      <c r="AW16">
        <v>172</v>
      </c>
      <c r="AX16">
        <v>24</v>
      </c>
      <c r="AY16">
        <v>35</v>
      </c>
      <c r="AZ16">
        <v>90</v>
      </c>
      <c r="BA16">
        <v>0.153</v>
      </c>
      <c r="BB16">
        <v>9</v>
      </c>
      <c r="BC16">
        <v>5.7</v>
      </c>
      <c r="BD16">
        <v>23</v>
      </c>
      <c r="BE16">
        <v>114</v>
      </c>
      <c r="BF16">
        <v>23</v>
      </c>
      <c r="BG16">
        <v>114</v>
      </c>
      <c r="BH16">
        <v>0</v>
      </c>
      <c r="BI16">
        <v>0</v>
      </c>
      <c r="BJ16">
        <v>87</v>
      </c>
      <c r="BK16">
        <v>813</v>
      </c>
      <c r="BL16">
        <v>0</v>
      </c>
      <c r="BM16">
        <v>1</v>
      </c>
      <c r="BN16">
        <f t="shared" si="10"/>
        <v>0.80490998363338795</v>
      </c>
      <c r="BO16">
        <f t="shared" si="15"/>
        <v>0.83796069052455746</v>
      </c>
      <c r="BP16">
        <f t="shared" si="11"/>
        <v>0.67487249446423425</v>
      </c>
      <c r="BQ16">
        <v>0.67448292600000004</v>
      </c>
    </row>
    <row r="17" spans="1:69" x14ac:dyDescent="0.35">
      <c r="A17">
        <v>26</v>
      </c>
      <c r="B17" t="s">
        <v>101</v>
      </c>
      <c r="C17" t="s">
        <v>102</v>
      </c>
      <c r="D17">
        <v>27</v>
      </c>
      <c r="E17" t="s">
        <v>72</v>
      </c>
      <c r="F17">
        <v>17</v>
      </c>
      <c r="G17">
        <v>13</v>
      </c>
      <c r="H17">
        <v>7</v>
      </c>
      <c r="I17">
        <f t="shared" si="0"/>
        <v>0.53846153846153844</v>
      </c>
      <c r="J17">
        <v>305</v>
      </c>
      <c r="K17">
        <v>490</v>
      </c>
      <c r="L17">
        <f t="shared" si="1"/>
        <v>0.62244897959183676</v>
      </c>
      <c r="M17">
        <v>3305</v>
      </c>
      <c r="N17">
        <v>15</v>
      </c>
      <c r="O17">
        <f t="shared" si="2"/>
        <v>3.0612244897959183E-2</v>
      </c>
      <c r="P17">
        <v>34</v>
      </c>
      <c r="Q17">
        <v>100</v>
      </c>
      <c r="R17">
        <v>3</v>
      </c>
      <c r="S17">
        <f t="shared" si="12"/>
        <v>3405</v>
      </c>
      <c r="T17">
        <f t="shared" si="13"/>
        <v>18</v>
      </c>
      <c r="U17">
        <v>9</v>
      </c>
      <c r="V17">
        <f t="shared" si="3"/>
        <v>1.8367346938775512E-2</v>
      </c>
      <c r="W17">
        <v>8</v>
      </c>
      <c r="X17">
        <f t="shared" si="4"/>
        <v>0.11764705882352941</v>
      </c>
      <c r="Y17">
        <f t="shared" si="5"/>
        <v>3.046594982078853E-2</v>
      </c>
      <c r="Z17">
        <f t="shared" si="14"/>
        <v>558</v>
      </c>
      <c r="AA17">
        <f t="shared" si="6"/>
        <v>6.102150537634409</v>
      </c>
      <c r="AB17">
        <f t="shared" si="7"/>
        <v>3.2258064516129031E-2</v>
      </c>
      <c r="AC17">
        <f t="shared" si="8"/>
        <v>6.7448979591836737</v>
      </c>
      <c r="AD17">
        <f t="shared" si="9"/>
        <v>10.836065573770492</v>
      </c>
      <c r="AE17">
        <v>3580</v>
      </c>
      <c r="AF17">
        <v>7.3</v>
      </c>
      <c r="AG17">
        <v>1739</v>
      </c>
      <c r="AH17">
        <v>5.7</v>
      </c>
      <c r="AI17">
        <v>3.5</v>
      </c>
      <c r="AJ17">
        <v>1566</v>
      </c>
      <c r="AK17">
        <v>5.0999999999999996</v>
      </c>
      <c r="AL17">
        <v>16</v>
      </c>
      <c r="AM17">
        <v>25</v>
      </c>
      <c r="AN17">
        <v>0</v>
      </c>
      <c r="AO17">
        <v>26</v>
      </c>
      <c r="AP17">
        <v>5.6000000000000001E-2</v>
      </c>
      <c r="AQ17">
        <v>70</v>
      </c>
      <c r="AR17">
        <v>0.151</v>
      </c>
      <c r="AS17">
        <v>345</v>
      </c>
      <c r="AT17">
        <v>0.74199999999999999</v>
      </c>
      <c r="AU17">
        <v>34</v>
      </c>
      <c r="AV17">
        <v>2.4</v>
      </c>
      <c r="AW17">
        <v>169</v>
      </c>
      <c r="AX17">
        <v>32</v>
      </c>
      <c r="AY17">
        <v>30</v>
      </c>
      <c r="AZ17">
        <v>96</v>
      </c>
      <c r="BA17">
        <v>0.17599999999999999</v>
      </c>
      <c r="BB17">
        <v>20</v>
      </c>
      <c r="BC17">
        <v>5.5</v>
      </c>
      <c r="BD17">
        <v>99</v>
      </c>
      <c r="BE17">
        <v>641</v>
      </c>
      <c r="BF17">
        <v>89</v>
      </c>
      <c r="BG17">
        <v>610</v>
      </c>
      <c r="BH17">
        <v>4</v>
      </c>
      <c r="BI17">
        <v>31</v>
      </c>
      <c r="BJ17">
        <v>61</v>
      </c>
      <c r="BK17">
        <v>466</v>
      </c>
      <c r="BL17">
        <v>2</v>
      </c>
      <c r="BM17">
        <v>2</v>
      </c>
      <c r="BN17">
        <f t="shared" si="10"/>
        <v>0.62813620071684584</v>
      </c>
      <c r="BO17">
        <f t="shared" si="15"/>
        <v>0.7579700826567185</v>
      </c>
      <c r="BP17">
        <f t="shared" si="11"/>
        <v>0.61952288392610977</v>
      </c>
      <c r="BQ17">
        <v>0.47610844800000002</v>
      </c>
    </row>
    <row r="18" spans="1:69" x14ac:dyDescent="0.35">
      <c r="A18">
        <v>35</v>
      </c>
      <c r="B18" t="s">
        <v>103</v>
      </c>
      <c r="C18" t="s">
        <v>104</v>
      </c>
      <c r="D18">
        <v>35</v>
      </c>
      <c r="E18" t="s">
        <v>72</v>
      </c>
      <c r="F18">
        <v>15</v>
      </c>
      <c r="G18">
        <v>15</v>
      </c>
      <c r="H18">
        <v>7</v>
      </c>
      <c r="I18">
        <f t="shared" si="0"/>
        <v>0.46666666666666667</v>
      </c>
      <c r="J18">
        <v>297</v>
      </c>
      <c r="K18">
        <v>447</v>
      </c>
      <c r="L18">
        <f t="shared" si="1"/>
        <v>0.66442953020134232</v>
      </c>
      <c r="M18">
        <v>3070</v>
      </c>
      <c r="N18">
        <v>26</v>
      </c>
      <c r="O18">
        <f t="shared" si="2"/>
        <v>5.8165548098434001E-2</v>
      </c>
      <c r="P18">
        <v>80</v>
      </c>
      <c r="Q18">
        <v>341</v>
      </c>
      <c r="R18">
        <v>3</v>
      </c>
      <c r="S18">
        <f t="shared" si="12"/>
        <v>3411</v>
      </c>
      <c r="T18">
        <f t="shared" si="13"/>
        <v>29</v>
      </c>
      <c r="U18">
        <v>8</v>
      </c>
      <c r="V18">
        <f t="shared" si="3"/>
        <v>1.7897091722595078E-2</v>
      </c>
      <c r="W18">
        <v>10</v>
      </c>
      <c r="X18">
        <f t="shared" si="4"/>
        <v>0.08</v>
      </c>
      <c r="Y18">
        <f t="shared" si="5"/>
        <v>3.1468531468531472E-2</v>
      </c>
      <c r="Z18">
        <f t="shared" si="14"/>
        <v>572</v>
      </c>
      <c r="AA18">
        <f t="shared" si="6"/>
        <v>5.9632867132867133</v>
      </c>
      <c r="AB18">
        <f t="shared" si="7"/>
        <v>5.0699300699300696E-2</v>
      </c>
      <c r="AC18">
        <f t="shared" si="8"/>
        <v>6.8680089485458611</v>
      </c>
      <c r="AD18">
        <f t="shared" si="9"/>
        <v>10.336700336700337</v>
      </c>
      <c r="AE18">
        <v>3193</v>
      </c>
      <c r="AF18">
        <v>7.1</v>
      </c>
      <c r="AG18">
        <v>1335</v>
      </c>
      <c r="AH18">
        <v>4.5</v>
      </c>
      <c r="AI18">
        <v>3</v>
      </c>
      <c r="AJ18">
        <v>1735</v>
      </c>
      <c r="AK18">
        <v>5.8</v>
      </c>
      <c r="AL18">
        <v>11</v>
      </c>
      <c r="AM18">
        <v>26</v>
      </c>
      <c r="AN18">
        <v>4</v>
      </c>
      <c r="AO18">
        <v>17</v>
      </c>
      <c r="AP18">
        <v>4.1000000000000002E-2</v>
      </c>
      <c r="AQ18">
        <v>55</v>
      </c>
      <c r="AR18">
        <v>0.13200000000000001</v>
      </c>
      <c r="AS18">
        <v>325</v>
      </c>
      <c r="AT18">
        <v>0.77900000000000003</v>
      </c>
      <c r="AU18">
        <v>45</v>
      </c>
      <c r="AV18">
        <v>2.7</v>
      </c>
      <c r="AW18">
        <v>144</v>
      </c>
      <c r="AX18">
        <v>42</v>
      </c>
      <c r="AY18">
        <v>48</v>
      </c>
      <c r="AZ18">
        <v>135</v>
      </c>
      <c r="BA18">
        <v>0.255</v>
      </c>
      <c r="BB18">
        <v>38</v>
      </c>
      <c r="BC18">
        <v>7.3</v>
      </c>
      <c r="BD18">
        <v>30</v>
      </c>
      <c r="BE18">
        <v>296</v>
      </c>
      <c r="BF18">
        <v>22</v>
      </c>
      <c r="BG18">
        <v>235</v>
      </c>
      <c r="BH18">
        <v>8</v>
      </c>
      <c r="BI18">
        <v>61</v>
      </c>
      <c r="BJ18">
        <v>94</v>
      </c>
      <c r="BK18">
        <v>673</v>
      </c>
      <c r="BL18">
        <v>4</v>
      </c>
      <c r="BM18">
        <v>4</v>
      </c>
      <c r="BN18">
        <f t="shared" si="10"/>
        <v>0.78863636363636358</v>
      </c>
      <c r="BO18">
        <f t="shared" si="15"/>
        <v>0.8109145933609021</v>
      </c>
      <c r="BP18">
        <f t="shared" si="11"/>
        <v>0.60966410256410253</v>
      </c>
      <c r="BQ18">
        <v>0.63951673600000003</v>
      </c>
    </row>
    <row r="19" spans="1:69" x14ac:dyDescent="0.35">
      <c r="A19">
        <v>13</v>
      </c>
      <c r="B19" t="s">
        <v>105</v>
      </c>
      <c r="C19" t="s">
        <v>106</v>
      </c>
      <c r="D19">
        <v>28</v>
      </c>
      <c r="E19" t="s">
        <v>72</v>
      </c>
      <c r="F19">
        <v>4</v>
      </c>
      <c r="G19">
        <v>3</v>
      </c>
      <c r="H19">
        <v>3</v>
      </c>
      <c r="I19">
        <f t="shared" si="0"/>
        <v>1</v>
      </c>
      <c r="J19">
        <v>55</v>
      </c>
      <c r="K19">
        <v>74</v>
      </c>
      <c r="L19">
        <f t="shared" si="1"/>
        <v>0.7432432432432432</v>
      </c>
      <c r="M19">
        <v>719</v>
      </c>
      <c r="N19">
        <v>3</v>
      </c>
      <c r="O19">
        <f t="shared" si="2"/>
        <v>4.0540540540540543E-2</v>
      </c>
      <c r="P19">
        <v>10</v>
      </c>
      <c r="Q19">
        <v>8</v>
      </c>
      <c r="R19">
        <v>0</v>
      </c>
      <c r="S19">
        <f t="shared" si="12"/>
        <v>727</v>
      </c>
      <c r="T19">
        <f t="shared" si="13"/>
        <v>3</v>
      </c>
      <c r="U19">
        <v>0</v>
      </c>
      <c r="V19">
        <f t="shared" si="3"/>
        <v>0</v>
      </c>
      <c r="W19">
        <v>3</v>
      </c>
      <c r="X19">
        <f t="shared" si="4"/>
        <v>0.1875</v>
      </c>
      <c r="Y19">
        <f t="shared" si="5"/>
        <v>3.3333333333333333E-2</v>
      </c>
      <c r="Z19">
        <f t="shared" si="14"/>
        <v>90</v>
      </c>
      <c r="AA19">
        <f t="shared" si="6"/>
        <v>8.0777777777777775</v>
      </c>
      <c r="AB19">
        <f t="shared" si="7"/>
        <v>3.3333333333333333E-2</v>
      </c>
      <c r="AC19">
        <f t="shared" si="8"/>
        <v>9.7162162162162158</v>
      </c>
      <c r="AD19">
        <f t="shared" si="9"/>
        <v>13.072727272727272</v>
      </c>
      <c r="AE19">
        <v>518</v>
      </c>
      <c r="AF19">
        <v>7</v>
      </c>
      <c r="AG19">
        <v>293</v>
      </c>
      <c r="AH19">
        <v>5.3</v>
      </c>
      <c r="AI19">
        <v>4</v>
      </c>
      <c r="AJ19">
        <v>426</v>
      </c>
      <c r="AK19">
        <v>7.7</v>
      </c>
      <c r="AL19">
        <v>1</v>
      </c>
      <c r="AM19">
        <v>5</v>
      </c>
      <c r="AN19">
        <v>0</v>
      </c>
      <c r="AO19">
        <v>0</v>
      </c>
      <c r="AP19">
        <v>0</v>
      </c>
      <c r="AQ19">
        <v>7</v>
      </c>
      <c r="AR19">
        <v>0.10100000000000001</v>
      </c>
      <c r="AS19">
        <v>57</v>
      </c>
      <c r="AT19">
        <v>0.82599999999999996</v>
      </c>
      <c r="AU19">
        <v>6</v>
      </c>
      <c r="AV19">
        <v>2.2999999999999998</v>
      </c>
      <c r="AW19">
        <v>24</v>
      </c>
      <c r="AX19">
        <v>3</v>
      </c>
      <c r="AY19">
        <v>3</v>
      </c>
      <c r="AZ19">
        <v>12</v>
      </c>
      <c r="BA19">
        <v>0.14599999999999999</v>
      </c>
      <c r="BB19">
        <v>2</v>
      </c>
      <c r="BC19">
        <v>4.5</v>
      </c>
      <c r="BD19">
        <v>7</v>
      </c>
      <c r="BE19">
        <v>71</v>
      </c>
      <c r="BF19">
        <v>6</v>
      </c>
      <c r="BG19">
        <v>64</v>
      </c>
      <c r="BH19">
        <v>1</v>
      </c>
      <c r="BI19">
        <v>7</v>
      </c>
      <c r="BJ19">
        <v>12</v>
      </c>
      <c r="BK19">
        <v>72</v>
      </c>
      <c r="BL19">
        <v>0</v>
      </c>
      <c r="BM19">
        <v>1</v>
      </c>
      <c r="BN19">
        <f t="shared" si="10"/>
        <v>0.80777777777777782</v>
      </c>
      <c r="BO19">
        <f t="shared" si="15"/>
        <v>0.91963324193758966</v>
      </c>
      <c r="BP19">
        <f t="shared" si="11"/>
        <v>0.57469999999999999</v>
      </c>
      <c r="BQ19">
        <v>0.74285929699999997</v>
      </c>
    </row>
    <row r="20" spans="1:69" x14ac:dyDescent="0.35">
      <c r="A20">
        <v>74</v>
      </c>
      <c r="B20" t="s">
        <v>107</v>
      </c>
      <c r="C20" t="s">
        <v>92</v>
      </c>
      <c r="D20">
        <v>31</v>
      </c>
      <c r="E20" t="s">
        <v>72</v>
      </c>
      <c r="F20">
        <v>2</v>
      </c>
      <c r="G20">
        <v>1</v>
      </c>
      <c r="H20">
        <v>1</v>
      </c>
      <c r="I20">
        <f t="shared" si="0"/>
        <v>1</v>
      </c>
      <c r="J20">
        <v>17</v>
      </c>
      <c r="K20">
        <v>24</v>
      </c>
      <c r="L20">
        <f t="shared" si="1"/>
        <v>0.70833333333333337</v>
      </c>
      <c r="M20">
        <v>163</v>
      </c>
      <c r="N20">
        <v>2</v>
      </c>
      <c r="O20">
        <f t="shared" si="2"/>
        <v>8.3333333333333329E-2</v>
      </c>
      <c r="P20">
        <v>17</v>
      </c>
      <c r="Q20">
        <v>56</v>
      </c>
      <c r="R20">
        <v>1</v>
      </c>
      <c r="S20">
        <f t="shared" si="12"/>
        <v>219</v>
      </c>
      <c r="T20">
        <f t="shared" si="13"/>
        <v>3</v>
      </c>
      <c r="U20">
        <v>1</v>
      </c>
      <c r="V20">
        <f t="shared" si="3"/>
        <v>4.1666666666666664E-2</v>
      </c>
      <c r="W20">
        <v>0</v>
      </c>
      <c r="X20">
        <f t="shared" si="4"/>
        <v>0</v>
      </c>
      <c r="Y20">
        <f t="shared" si="5"/>
        <v>2.3255813953488372E-2</v>
      </c>
      <c r="Z20">
        <f t="shared" si="14"/>
        <v>43</v>
      </c>
      <c r="AA20">
        <f t="shared" si="6"/>
        <v>5.0930232558139537</v>
      </c>
      <c r="AB20">
        <f t="shared" si="7"/>
        <v>6.9767441860465115E-2</v>
      </c>
      <c r="AC20">
        <f t="shared" si="8"/>
        <v>6.791666666666667</v>
      </c>
      <c r="AD20">
        <f t="shared" si="9"/>
        <v>9.5882352941176467</v>
      </c>
      <c r="AE20">
        <v>159</v>
      </c>
      <c r="AF20">
        <v>6.6</v>
      </c>
      <c r="AG20">
        <v>98</v>
      </c>
      <c r="AH20">
        <v>5.8</v>
      </c>
      <c r="AI20">
        <v>4.0999999999999996</v>
      </c>
      <c r="AJ20">
        <v>65</v>
      </c>
      <c r="AK20">
        <v>3.8</v>
      </c>
      <c r="AL20">
        <v>0</v>
      </c>
      <c r="AM20">
        <v>0</v>
      </c>
      <c r="AN20">
        <v>0</v>
      </c>
      <c r="AO20">
        <v>1</v>
      </c>
      <c r="AP20">
        <v>4.2000000000000003E-2</v>
      </c>
      <c r="AQ20">
        <v>6</v>
      </c>
      <c r="AR20">
        <v>0.25</v>
      </c>
      <c r="AS20">
        <v>18</v>
      </c>
      <c r="AT20">
        <v>0.75</v>
      </c>
      <c r="AU20">
        <v>2</v>
      </c>
      <c r="AV20">
        <v>2.4</v>
      </c>
      <c r="AW20">
        <v>6</v>
      </c>
      <c r="AX20">
        <v>0</v>
      </c>
      <c r="AY20">
        <v>1</v>
      </c>
      <c r="AZ20">
        <v>3</v>
      </c>
      <c r="BA20">
        <v>0.1</v>
      </c>
      <c r="BB20">
        <v>4</v>
      </c>
      <c r="BC20">
        <v>2.8</v>
      </c>
      <c r="BD20">
        <v>1</v>
      </c>
      <c r="BE20">
        <v>7</v>
      </c>
      <c r="BF20">
        <v>1</v>
      </c>
      <c r="BG20">
        <v>7</v>
      </c>
      <c r="BH20">
        <v>0</v>
      </c>
      <c r="BI20">
        <v>0</v>
      </c>
      <c r="BJ20">
        <v>4</v>
      </c>
      <c r="BK20">
        <v>18</v>
      </c>
      <c r="BL20">
        <v>1</v>
      </c>
      <c r="BM20">
        <v>1</v>
      </c>
      <c r="BN20">
        <f t="shared" si="10"/>
        <v>0.9744186046511627</v>
      </c>
      <c r="BO20">
        <f t="shared" si="15"/>
        <v>0.71327519379844961</v>
      </c>
      <c r="BP20">
        <f t="shared" si="11"/>
        <v>0.57241162790697675</v>
      </c>
      <c r="BQ20">
        <v>0.69502861900000001</v>
      </c>
    </row>
    <row r="21" spans="1:69" x14ac:dyDescent="0.35">
      <c r="A21">
        <v>4</v>
      </c>
      <c r="B21" t="s">
        <v>108</v>
      </c>
      <c r="C21" t="s">
        <v>109</v>
      </c>
      <c r="D21">
        <v>38</v>
      </c>
      <c r="E21" t="s">
        <v>72</v>
      </c>
      <c r="F21">
        <v>5</v>
      </c>
      <c r="G21">
        <v>5</v>
      </c>
      <c r="H21">
        <v>4</v>
      </c>
      <c r="I21">
        <f t="shared" si="0"/>
        <v>0.8</v>
      </c>
      <c r="J21">
        <v>123</v>
      </c>
      <c r="K21">
        <v>204</v>
      </c>
      <c r="L21">
        <f t="shared" si="1"/>
        <v>0.6029411764705882</v>
      </c>
      <c r="M21">
        <v>1616</v>
      </c>
      <c r="N21">
        <v>13</v>
      </c>
      <c r="O21">
        <f t="shared" si="2"/>
        <v>6.3725490196078427E-2</v>
      </c>
      <c r="P21">
        <v>9</v>
      </c>
      <c r="Q21">
        <v>2</v>
      </c>
      <c r="R21">
        <v>0</v>
      </c>
      <c r="S21">
        <f t="shared" si="12"/>
        <v>1618</v>
      </c>
      <c r="T21">
        <f t="shared" si="13"/>
        <v>13</v>
      </c>
      <c r="U21">
        <v>8</v>
      </c>
      <c r="V21">
        <f t="shared" si="3"/>
        <v>3.9215686274509803E-2</v>
      </c>
      <c r="W21">
        <v>4</v>
      </c>
      <c r="X21">
        <f t="shared" si="4"/>
        <v>0.23529411764705882</v>
      </c>
      <c r="Y21">
        <f t="shared" si="5"/>
        <v>5.4298642533936653E-2</v>
      </c>
      <c r="Z21">
        <f t="shared" si="14"/>
        <v>221</v>
      </c>
      <c r="AA21">
        <f t="shared" si="6"/>
        <v>7.3212669683257916</v>
      </c>
      <c r="AB21">
        <f t="shared" si="7"/>
        <v>5.8823529411764705E-2</v>
      </c>
      <c r="AC21">
        <f t="shared" si="8"/>
        <v>7.9215686274509807</v>
      </c>
      <c r="AD21">
        <f t="shared" si="9"/>
        <v>13.138211382113822</v>
      </c>
      <c r="AE21">
        <v>1900</v>
      </c>
      <c r="AF21">
        <v>9.3000000000000007</v>
      </c>
      <c r="AG21">
        <v>938</v>
      </c>
      <c r="AH21">
        <v>7.6</v>
      </c>
      <c r="AI21">
        <v>4.5999999999999996</v>
      </c>
      <c r="AJ21">
        <v>678</v>
      </c>
      <c r="AK21">
        <v>5.5</v>
      </c>
      <c r="AL21">
        <v>3</v>
      </c>
      <c r="AM21">
        <v>7</v>
      </c>
      <c r="AN21">
        <v>0</v>
      </c>
      <c r="AO21">
        <v>9</v>
      </c>
      <c r="AP21">
        <v>4.5999999999999999E-2</v>
      </c>
      <c r="AQ21">
        <v>35</v>
      </c>
      <c r="AR21">
        <v>0.17799999999999999</v>
      </c>
      <c r="AS21">
        <v>138</v>
      </c>
      <c r="AT21">
        <v>0.70099999999999996</v>
      </c>
      <c r="AU21">
        <v>8</v>
      </c>
      <c r="AV21">
        <v>2.6</v>
      </c>
      <c r="AW21">
        <v>46</v>
      </c>
      <c r="AX21">
        <v>19</v>
      </c>
      <c r="AY21">
        <v>14</v>
      </c>
      <c r="AZ21">
        <v>41</v>
      </c>
      <c r="BA21">
        <v>0.193</v>
      </c>
      <c r="BB21">
        <v>0</v>
      </c>
      <c r="BC21">
        <v>0</v>
      </c>
      <c r="BD21">
        <v>9</v>
      </c>
      <c r="BE21">
        <v>177</v>
      </c>
      <c r="BF21">
        <v>9</v>
      </c>
      <c r="BG21">
        <v>177</v>
      </c>
      <c r="BH21">
        <v>0</v>
      </c>
      <c r="BI21">
        <v>0</v>
      </c>
      <c r="BJ21">
        <v>63</v>
      </c>
      <c r="BK21">
        <v>704</v>
      </c>
      <c r="BL21">
        <v>1</v>
      </c>
      <c r="BM21">
        <v>1</v>
      </c>
      <c r="BN21">
        <f t="shared" si="10"/>
        <v>0.77737556561085963</v>
      </c>
      <c r="BO21">
        <f t="shared" si="15"/>
        <v>0.70879487179487166</v>
      </c>
      <c r="BP21">
        <f t="shared" si="11"/>
        <v>0.57032488687782812</v>
      </c>
      <c r="BQ21">
        <v>0.55099981399999998</v>
      </c>
    </row>
    <row r="22" spans="1:69" x14ac:dyDescent="0.35">
      <c r="A22">
        <v>40</v>
      </c>
      <c r="B22" t="s">
        <v>110</v>
      </c>
      <c r="C22" t="s">
        <v>111</v>
      </c>
      <c r="D22">
        <v>25</v>
      </c>
      <c r="E22" t="s">
        <v>72</v>
      </c>
      <c r="F22">
        <v>13</v>
      </c>
      <c r="G22">
        <v>13</v>
      </c>
      <c r="H22">
        <v>5</v>
      </c>
      <c r="I22">
        <f t="shared" si="0"/>
        <v>0.38461538461538464</v>
      </c>
      <c r="J22">
        <v>297</v>
      </c>
      <c r="K22">
        <v>456</v>
      </c>
      <c r="L22">
        <f t="shared" si="1"/>
        <v>0.65131578947368418</v>
      </c>
      <c r="M22">
        <v>3134</v>
      </c>
      <c r="N22">
        <v>20</v>
      </c>
      <c r="O22">
        <f t="shared" si="2"/>
        <v>4.3859649122807015E-2</v>
      </c>
      <c r="P22">
        <v>52</v>
      </c>
      <c r="Q22">
        <v>228</v>
      </c>
      <c r="R22">
        <v>3</v>
      </c>
      <c r="S22">
        <f t="shared" si="12"/>
        <v>3362</v>
      </c>
      <c r="T22">
        <f t="shared" si="13"/>
        <v>23</v>
      </c>
      <c r="U22">
        <v>7</v>
      </c>
      <c r="V22">
        <f t="shared" si="3"/>
        <v>1.5350877192982455E-2</v>
      </c>
      <c r="W22">
        <v>4</v>
      </c>
      <c r="X22">
        <f t="shared" si="4"/>
        <v>4.9382716049382713E-2</v>
      </c>
      <c r="Y22">
        <f t="shared" si="5"/>
        <v>2.0484171322160148E-2</v>
      </c>
      <c r="Z22">
        <f t="shared" si="14"/>
        <v>537</v>
      </c>
      <c r="AA22">
        <f t="shared" si="6"/>
        <v>6.2607076350093109</v>
      </c>
      <c r="AB22">
        <f t="shared" si="7"/>
        <v>4.2830540037243951E-2</v>
      </c>
      <c r="AC22">
        <f t="shared" si="8"/>
        <v>6.8728070175438596</v>
      </c>
      <c r="AD22">
        <f t="shared" si="9"/>
        <v>10.552188552188552</v>
      </c>
      <c r="AE22">
        <v>3479</v>
      </c>
      <c r="AF22">
        <v>7.6</v>
      </c>
      <c r="AG22">
        <v>1571</v>
      </c>
      <c r="AH22">
        <v>5.3</v>
      </c>
      <c r="AI22">
        <v>3.4</v>
      </c>
      <c r="AJ22">
        <v>1563</v>
      </c>
      <c r="AK22">
        <v>5.3</v>
      </c>
      <c r="AL22">
        <v>11</v>
      </c>
      <c r="AM22">
        <v>11</v>
      </c>
      <c r="AN22">
        <v>0</v>
      </c>
      <c r="AO22">
        <v>22</v>
      </c>
      <c r="AP22">
        <v>4.9000000000000002E-2</v>
      </c>
      <c r="AQ22">
        <v>71</v>
      </c>
      <c r="AR22">
        <v>0.16</v>
      </c>
      <c r="AS22">
        <v>339</v>
      </c>
      <c r="AT22">
        <v>0.76200000000000001</v>
      </c>
      <c r="AU22">
        <v>29</v>
      </c>
      <c r="AV22">
        <v>2.4</v>
      </c>
      <c r="AW22">
        <v>158</v>
      </c>
      <c r="AX22">
        <v>36</v>
      </c>
      <c r="AY22">
        <v>42</v>
      </c>
      <c r="AZ22">
        <v>107</v>
      </c>
      <c r="BA22">
        <v>0.20899999999999999</v>
      </c>
      <c r="BB22">
        <v>27</v>
      </c>
      <c r="BC22">
        <v>8.4</v>
      </c>
      <c r="BD22">
        <v>68</v>
      </c>
      <c r="BE22">
        <v>435</v>
      </c>
      <c r="BF22">
        <v>60</v>
      </c>
      <c r="BG22">
        <v>402</v>
      </c>
      <c r="BH22">
        <v>7</v>
      </c>
      <c r="BI22">
        <v>33</v>
      </c>
      <c r="BJ22">
        <v>80</v>
      </c>
      <c r="BK22">
        <v>517</v>
      </c>
      <c r="BL22">
        <v>1</v>
      </c>
      <c r="BM22">
        <v>1</v>
      </c>
      <c r="BN22">
        <f t="shared" si="10"/>
        <v>0.84953445065176902</v>
      </c>
      <c r="BO22">
        <f t="shared" si="15"/>
        <v>0.78732186611780841</v>
      </c>
      <c r="BP22">
        <f t="shared" si="11"/>
        <v>0.55485406102277612</v>
      </c>
      <c r="BQ22">
        <v>0.66885704899999998</v>
      </c>
    </row>
    <row r="23" spans="1:69" x14ac:dyDescent="0.35">
      <c r="A23">
        <v>49</v>
      </c>
      <c r="B23" t="s">
        <v>112</v>
      </c>
      <c r="C23" t="s">
        <v>113</v>
      </c>
      <c r="D23">
        <v>23</v>
      </c>
      <c r="E23" t="s">
        <v>72</v>
      </c>
      <c r="F23">
        <v>17</v>
      </c>
      <c r="G23">
        <v>17</v>
      </c>
      <c r="H23">
        <v>4</v>
      </c>
      <c r="I23">
        <f t="shared" si="0"/>
        <v>0.23529411764705882</v>
      </c>
      <c r="J23">
        <v>388</v>
      </c>
      <c r="K23">
        <v>612</v>
      </c>
      <c r="L23">
        <f t="shared" si="1"/>
        <v>0.63398692810457513</v>
      </c>
      <c r="M23">
        <v>3946</v>
      </c>
      <c r="N23">
        <v>21</v>
      </c>
      <c r="O23">
        <f t="shared" si="2"/>
        <v>3.4313725490196081E-2</v>
      </c>
      <c r="P23">
        <v>48</v>
      </c>
      <c r="Q23">
        <v>263</v>
      </c>
      <c r="R23">
        <v>5</v>
      </c>
      <c r="S23">
        <f t="shared" si="12"/>
        <v>4209</v>
      </c>
      <c r="T23">
        <f t="shared" si="13"/>
        <v>26</v>
      </c>
      <c r="U23">
        <v>21</v>
      </c>
      <c r="V23">
        <f t="shared" si="3"/>
        <v>3.4313725490196081E-2</v>
      </c>
      <c r="W23">
        <v>4</v>
      </c>
      <c r="X23">
        <f t="shared" si="4"/>
        <v>3.5398230088495575E-2</v>
      </c>
      <c r="Y23">
        <f t="shared" si="5"/>
        <v>3.4482758620689655E-2</v>
      </c>
      <c r="Z23">
        <f t="shared" si="14"/>
        <v>725</v>
      </c>
      <c r="AA23">
        <f t="shared" si="6"/>
        <v>5.8055172413793104</v>
      </c>
      <c r="AB23">
        <f t="shared" si="7"/>
        <v>3.5862068965517239E-2</v>
      </c>
      <c r="AC23">
        <f t="shared" si="8"/>
        <v>6.4477124183006538</v>
      </c>
      <c r="AD23">
        <f t="shared" si="9"/>
        <v>10.170103092783505</v>
      </c>
      <c r="AE23">
        <v>4603</v>
      </c>
      <c r="AF23">
        <v>7.5</v>
      </c>
      <c r="AG23">
        <v>1927</v>
      </c>
      <c r="AH23">
        <v>5</v>
      </c>
      <c r="AI23">
        <v>3.1</v>
      </c>
      <c r="AJ23">
        <v>2019</v>
      </c>
      <c r="AK23">
        <v>5.2</v>
      </c>
      <c r="AL23">
        <v>20</v>
      </c>
      <c r="AM23">
        <v>32</v>
      </c>
      <c r="AN23">
        <v>1</v>
      </c>
      <c r="AO23">
        <v>25</v>
      </c>
      <c r="AP23">
        <v>4.2999999999999997E-2</v>
      </c>
      <c r="AQ23">
        <v>88</v>
      </c>
      <c r="AR23">
        <v>0.152</v>
      </c>
      <c r="AS23">
        <v>427</v>
      </c>
      <c r="AT23">
        <v>0.73699999999999999</v>
      </c>
      <c r="AU23">
        <v>65</v>
      </c>
      <c r="AV23">
        <v>2.4</v>
      </c>
      <c r="AW23">
        <v>181</v>
      </c>
      <c r="AX23">
        <v>39</v>
      </c>
      <c r="AY23">
        <v>57</v>
      </c>
      <c r="AZ23">
        <v>161</v>
      </c>
      <c r="BA23">
        <v>0.22700000000000001</v>
      </c>
      <c r="BB23">
        <v>33</v>
      </c>
      <c r="BC23">
        <v>7.4</v>
      </c>
      <c r="BD23">
        <v>77</v>
      </c>
      <c r="BE23">
        <v>369</v>
      </c>
      <c r="BF23">
        <v>66</v>
      </c>
      <c r="BG23">
        <v>345</v>
      </c>
      <c r="BH23">
        <v>4</v>
      </c>
      <c r="BI23">
        <v>24</v>
      </c>
      <c r="BJ23">
        <v>67</v>
      </c>
      <c r="BK23">
        <v>370</v>
      </c>
      <c r="BL23">
        <v>2</v>
      </c>
      <c r="BM23">
        <v>2</v>
      </c>
      <c r="BN23">
        <f t="shared" si="10"/>
        <v>0.59434482758620688</v>
      </c>
      <c r="BO23">
        <f t="shared" si="15"/>
        <v>0.74033807752986258</v>
      </c>
      <c r="BP23">
        <f t="shared" si="11"/>
        <v>0.54792636916835702</v>
      </c>
      <c r="BQ23">
        <v>0.44001610699999999</v>
      </c>
    </row>
    <row r="24" spans="1:69" x14ac:dyDescent="0.35">
      <c r="A24">
        <v>5</v>
      </c>
      <c r="B24" t="s">
        <v>114</v>
      </c>
      <c r="C24" t="s">
        <v>109</v>
      </c>
      <c r="D24">
        <v>28</v>
      </c>
      <c r="E24" t="s">
        <v>72</v>
      </c>
      <c r="F24">
        <v>6</v>
      </c>
      <c r="G24">
        <v>6</v>
      </c>
      <c r="H24">
        <v>5</v>
      </c>
      <c r="I24">
        <f t="shared" si="0"/>
        <v>0.83333333333333337</v>
      </c>
      <c r="J24">
        <v>105</v>
      </c>
      <c r="K24">
        <v>171</v>
      </c>
      <c r="L24">
        <f t="shared" si="1"/>
        <v>0.61403508771929827</v>
      </c>
      <c r="M24">
        <v>1115</v>
      </c>
      <c r="N24">
        <v>7</v>
      </c>
      <c r="O24">
        <f t="shared" si="2"/>
        <v>4.0935672514619881E-2</v>
      </c>
      <c r="P24">
        <v>26</v>
      </c>
      <c r="Q24">
        <v>142</v>
      </c>
      <c r="R24">
        <v>1</v>
      </c>
      <c r="S24">
        <f t="shared" si="12"/>
        <v>1257</v>
      </c>
      <c r="T24">
        <f t="shared" si="13"/>
        <v>8</v>
      </c>
      <c r="U24">
        <v>4</v>
      </c>
      <c r="V24">
        <f t="shared" si="3"/>
        <v>2.3391812865497075E-2</v>
      </c>
      <c r="W24">
        <v>5</v>
      </c>
      <c r="X24">
        <f t="shared" si="4"/>
        <v>0.11627906976744186</v>
      </c>
      <c r="Y24">
        <f t="shared" si="5"/>
        <v>4.2056074766355138E-2</v>
      </c>
      <c r="Z24">
        <f t="shared" si="14"/>
        <v>214</v>
      </c>
      <c r="AA24">
        <f t="shared" si="6"/>
        <v>5.8738317757009346</v>
      </c>
      <c r="AB24">
        <f t="shared" si="7"/>
        <v>3.7383177570093455E-2</v>
      </c>
      <c r="AC24">
        <f t="shared" si="8"/>
        <v>6.5204678362573096</v>
      </c>
      <c r="AD24">
        <f t="shared" si="9"/>
        <v>10.619047619047619</v>
      </c>
      <c r="AE24">
        <v>1566</v>
      </c>
      <c r="AF24">
        <v>9.1999999999999993</v>
      </c>
      <c r="AG24">
        <v>616</v>
      </c>
      <c r="AH24">
        <v>5.9</v>
      </c>
      <c r="AI24">
        <v>3.6</v>
      </c>
      <c r="AJ24">
        <v>499</v>
      </c>
      <c r="AK24">
        <v>4.8</v>
      </c>
      <c r="AL24">
        <v>4</v>
      </c>
      <c r="AM24">
        <v>5</v>
      </c>
      <c r="AN24">
        <v>1</v>
      </c>
      <c r="AO24">
        <v>12</v>
      </c>
      <c r="AP24">
        <v>7.2999999999999995E-2</v>
      </c>
      <c r="AQ24">
        <v>34</v>
      </c>
      <c r="AR24">
        <v>0.20599999999999999</v>
      </c>
      <c r="AS24">
        <v>118</v>
      </c>
      <c r="AT24">
        <v>0.71499999999999997</v>
      </c>
      <c r="AU24">
        <v>17</v>
      </c>
      <c r="AV24">
        <v>2.5</v>
      </c>
      <c r="AW24">
        <v>59</v>
      </c>
      <c r="AX24">
        <v>13</v>
      </c>
      <c r="AY24">
        <v>18</v>
      </c>
      <c r="AZ24">
        <v>48</v>
      </c>
      <c r="BA24">
        <v>0.23400000000000001</v>
      </c>
      <c r="BB24">
        <v>17</v>
      </c>
      <c r="BC24">
        <v>6.2</v>
      </c>
      <c r="BD24">
        <v>20</v>
      </c>
      <c r="BE24">
        <v>115</v>
      </c>
      <c r="BF24">
        <v>17</v>
      </c>
      <c r="BG24">
        <v>116</v>
      </c>
      <c r="BH24">
        <v>1</v>
      </c>
      <c r="BI24">
        <v>-1</v>
      </c>
      <c r="BJ24">
        <v>34</v>
      </c>
      <c r="BK24">
        <v>334</v>
      </c>
      <c r="BL24">
        <v>1</v>
      </c>
      <c r="BM24">
        <v>1</v>
      </c>
      <c r="BN24">
        <f t="shared" si="10"/>
        <v>0.54065420560747668</v>
      </c>
      <c r="BO24">
        <f t="shared" si="15"/>
        <v>0.66036881237361322</v>
      </c>
      <c r="BP24">
        <f t="shared" si="11"/>
        <v>0.54169376947040504</v>
      </c>
      <c r="BQ24">
        <v>0.35703117600000001</v>
      </c>
    </row>
    <row r="25" spans="1:69" x14ac:dyDescent="0.35">
      <c r="A25">
        <v>29</v>
      </c>
      <c r="B25" t="s">
        <v>115</v>
      </c>
      <c r="C25" t="s">
        <v>96</v>
      </c>
      <c r="D25">
        <v>30</v>
      </c>
      <c r="E25" t="s">
        <v>72</v>
      </c>
      <c r="F25">
        <v>7</v>
      </c>
      <c r="G25">
        <v>1</v>
      </c>
      <c r="H25">
        <v>1</v>
      </c>
      <c r="I25">
        <f t="shared" si="0"/>
        <v>1</v>
      </c>
      <c r="J25">
        <v>40</v>
      </c>
      <c r="K25">
        <v>53</v>
      </c>
      <c r="L25">
        <f t="shared" si="1"/>
        <v>0.75471698113207553</v>
      </c>
      <c r="M25">
        <v>349</v>
      </c>
      <c r="N25">
        <v>1</v>
      </c>
      <c r="O25">
        <f t="shared" si="2"/>
        <v>1.8867924528301886E-2</v>
      </c>
      <c r="P25">
        <v>8</v>
      </c>
      <c r="Q25">
        <v>35</v>
      </c>
      <c r="R25">
        <v>0</v>
      </c>
      <c r="S25">
        <f t="shared" si="12"/>
        <v>384</v>
      </c>
      <c r="T25">
        <f t="shared" si="13"/>
        <v>1</v>
      </c>
      <c r="U25">
        <v>0</v>
      </c>
      <c r="V25">
        <f t="shared" si="3"/>
        <v>0</v>
      </c>
      <c r="W25">
        <v>1</v>
      </c>
      <c r="X25">
        <f t="shared" si="4"/>
        <v>7.1428571428571425E-2</v>
      </c>
      <c r="Y25">
        <f t="shared" si="5"/>
        <v>1.4925373134328358E-2</v>
      </c>
      <c r="Z25">
        <f t="shared" si="14"/>
        <v>67</v>
      </c>
      <c r="AA25">
        <f t="shared" si="6"/>
        <v>5.7313432835820892</v>
      </c>
      <c r="AB25">
        <f t="shared" si="7"/>
        <v>1.4925373134328358E-2</v>
      </c>
      <c r="AC25">
        <f t="shared" si="8"/>
        <v>6.5849056603773581</v>
      </c>
      <c r="AD25">
        <f t="shared" si="9"/>
        <v>8.7249999999999996</v>
      </c>
      <c r="AE25">
        <v>351</v>
      </c>
      <c r="AF25">
        <v>6.6</v>
      </c>
      <c r="AG25">
        <v>199</v>
      </c>
      <c r="AH25">
        <v>5</v>
      </c>
      <c r="AI25">
        <v>3.8</v>
      </c>
      <c r="AJ25">
        <v>150</v>
      </c>
      <c r="AK25">
        <v>3.8</v>
      </c>
      <c r="AL25">
        <v>1</v>
      </c>
      <c r="AM25">
        <v>3</v>
      </c>
      <c r="AN25">
        <v>0</v>
      </c>
      <c r="AO25">
        <v>2</v>
      </c>
      <c r="AP25">
        <v>0.04</v>
      </c>
      <c r="AQ25">
        <v>4</v>
      </c>
      <c r="AR25">
        <v>0.08</v>
      </c>
      <c r="AS25">
        <v>42</v>
      </c>
      <c r="AT25">
        <v>0.84</v>
      </c>
      <c r="AU25">
        <v>6</v>
      </c>
      <c r="AV25">
        <v>2.2000000000000002</v>
      </c>
      <c r="AW25">
        <v>14</v>
      </c>
      <c r="AX25">
        <v>1</v>
      </c>
      <c r="AY25">
        <v>5</v>
      </c>
      <c r="AZ25">
        <v>12</v>
      </c>
      <c r="BA25">
        <v>0.19</v>
      </c>
      <c r="BB25">
        <v>4</v>
      </c>
      <c r="BC25">
        <v>9.5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4</v>
      </c>
      <c r="BK25">
        <v>17</v>
      </c>
      <c r="BL25">
        <v>0</v>
      </c>
      <c r="BM25">
        <v>0</v>
      </c>
      <c r="BN25">
        <f t="shared" si="10"/>
        <v>0.57313432835820888</v>
      </c>
      <c r="BO25">
        <f t="shared" si="15"/>
        <v>0.92849696628350531</v>
      </c>
      <c r="BP25">
        <f t="shared" si="11"/>
        <v>0.53839999999999999</v>
      </c>
      <c r="BQ25">
        <v>0.53215348500000004</v>
      </c>
    </row>
    <row r="26" spans="1:69" x14ac:dyDescent="0.35">
      <c r="A26">
        <v>65</v>
      </c>
      <c r="B26" t="s">
        <v>116</v>
      </c>
      <c r="C26" t="s">
        <v>117</v>
      </c>
      <c r="D26">
        <v>24</v>
      </c>
      <c r="E26" t="s">
        <v>72</v>
      </c>
      <c r="F26">
        <v>15</v>
      </c>
      <c r="G26">
        <v>13</v>
      </c>
      <c r="H26">
        <v>6</v>
      </c>
      <c r="I26">
        <f t="shared" si="0"/>
        <v>0.46153846153846156</v>
      </c>
      <c r="J26">
        <v>249</v>
      </c>
      <c r="K26">
        <v>388</v>
      </c>
      <c r="L26">
        <f t="shared" si="1"/>
        <v>0.64175257731958768</v>
      </c>
      <c r="M26">
        <v>2836</v>
      </c>
      <c r="N26">
        <v>12</v>
      </c>
      <c r="O26">
        <f t="shared" si="2"/>
        <v>3.0927835051546393E-2</v>
      </c>
      <c r="P26">
        <v>53</v>
      </c>
      <c r="Q26">
        <v>193</v>
      </c>
      <c r="R26">
        <v>5</v>
      </c>
      <c r="S26">
        <f t="shared" si="12"/>
        <v>3029</v>
      </c>
      <c r="T26">
        <f t="shared" si="13"/>
        <v>17</v>
      </c>
      <c r="U26">
        <v>12</v>
      </c>
      <c r="V26">
        <f t="shared" si="3"/>
        <v>3.0927835051546393E-2</v>
      </c>
      <c r="W26">
        <v>12</v>
      </c>
      <c r="X26">
        <f t="shared" si="4"/>
        <v>0.14285714285714285</v>
      </c>
      <c r="Y26">
        <f t="shared" si="5"/>
        <v>5.0847457627118647E-2</v>
      </c>
      <c r="Z26">
        <f t="shared" si="14"/>
        <v>472</v>
      </c>
      <c r="AA26">
        <f t="shared" si="6"/>
        <v>6.4173728813559325</v>
      </c>
      <c r="AB26">
        <f t="shared" si="7"/>
        <v>3.6016949152542374E-2</v>
      </c>
      <c r="AC26">
        <f t="shared" si="8"/>
        <v>7.3092783505154637</v>
      </c>
      <c r="AD26">
        <f t="shared" si="9"/>
        <v>11.389558232931726</v>
      </c>
      <c r="AE26">
        <v>3183</v>
      </c>
      <c r="AF26">
        <v>8.1999999999999993</v>
      </c>
      <c r="AG26">
        <v>1614</v>
      </c>
      <c r="AH26">
        <v>6.5</v>
      </c>
      <c r="AI26">
        <v>4.2</v>
      </c>
      <c r="AJ26">
        <v>1222</v>
      </c>
      <c r="AK26">
        <v>4.9000000000000004</v>
      </c>
      <c r="AL26">
        <v>12</v>
      </c>
      <c r="AM26">
        <v>11</v>
      </c>
      <c r="AN26">
        <v>2</v>
      </c>
      <c r="AO26">
        <v>17</v>
      </c>
      <c r="AP26">
        <v>4.4999999999999998E-2</v>
      </c>
      <c r="AQ26">
        <v>55</v>
      </c>
      <c r="AR26">
        <v>0.14699999999999999</v>
      </c>
      <c r="AS26">
        <v>283</v>
      </c>
      <c r="AT26">
        <v>0.755</v>
      </c>
      <c r="AU26">
        <v>31</v>
      </c>
      <c r="AV26">
        <v>2.2999999999999998</v>
      </c>
      <c r="AW26">
        <v>90</v>
      </c>
      <c r="AX26">
        <v>26</v>
      </c>
      <c r="AY26">
        <v>28</v>
      </c>
      <c r="AZ26">
        <v>85</v>
      </c>
      <c r="BA26">
        <v>0.19400000000000001</v>
      </c>
      <c r="BB26">
        <v>19</v>
      </c>
      <c r="BC26">
        <v>6.8</v>
      </c>
      <c r="BD26">
        <v>65</v>
      </c>
      <c r="BE26">
        <v>472</v>
      </c>
      <c r="BF26">
        <v>53</v>
      </c>
      <c r="BG26">
        <v>427</v>
      </c>
      <c r="BH26">
        <v>11</v>
      </c>
      <c r="BI26">
        <v>45</v>
      </c>
      <c r="BJ26">
        <v>100</v>
      </c>
      <c r="BK26">
        <v>775</v>
      </c>
      <c r="BL26">
        <v>2</v>
      </c>
      <c r="BM26">
        <v>4</v>
      </c>
      <c r="BN26">
        <f t="shared" si="10"/>
        <v>0.49343220338983057</v>
      </c>
      <c r="BO26">
        <f t="shared" si="15"/>
        <v>0.76902811500505208</v>
      </c>
      <c r="BP26">
        <f t="shared" si="11"/>
        <v>0.53083872229465445</v>
      </c>
      <c r="BQ26">
        <v>0.37946323700000001</v>
      </c>
    </row>
    <row r="27" spans="1:69" x14ac:dyDescent="0.35">
      <c r="A27">
        <v>54</v>
      </c>
      <c r="B27" t="s">
        <v>118</v>
      </c>
      <c r="C27" t="s">
        <v>119</v>
      </c>
      <c r="D27">
        <v>24</v>
      </c>
      <c r="E27" t="s">
        <v>72</v>
      </c>
      <c r="F27">
        <v>13</v>
      </c>
      <c r="G27">
        <v>13</v>
      </c>
      <c r="H27">
        <v>5</v>
      </c>
      <c r="I27">
        <f t="shared" si="0"/>
        <v>0.38461538461538464</v>
      </c>
      <c r="J27">
        <v>227</v>
      </c>
      <c r="K27">
        <v>370</v>
      </c>
      <c r="L27">
        <f t="shared" si="1"/>
        <v>0.61351351351351346</v>
      </c>
      <c r="M27">
        <v>2562</v>
      </c>
      <c r="N27">
        <v>16</v>
      </c>
      <c r="O27">
        <f t="shared" si="2"/>
        <v>4.3243243243243246E-2</v>
      </c>
      <c r="P27">
        <v>124</v>
      </c>
      <c r="Q27">
        <v>657</v>
      </c>
      <c r="R27">
        <v>4</v>
      </c>
      <c r="S27">
        <f t="shared" si="12"/>
        <v>3219</v>
      </c>
      <c r="T27">
        <f t="shared" si="13"/>
        <v>20</v>
      </c>
      <c r="U27">
        <v>9</v>
      </c>
      <c r="V27">
        <f t="shared" si="3"/>
        <v>2.4324324324324326E-2</v>
      </c>
      <c r="W27">
        <v>10</v>
      </c>
      <c r="X27">
        <f t="shared" si="4"/>
        <v>5.9523809523809521E-2</v>
      </c>
      <c r="Y27">
        <f t="shared" si="5"/>
        <v>3.5315985130111527E-2</v>
      </c>
      <c r="Z27">
        <f t="shared" si="14"/>
        <v>538</v>
      </c>
      <c r="AA27">
        <f t="shared" si="6"/>
        <v>5.9832713754646836</v>
      </c>
      <c r="AB27">
        <f t="shared" si="7"/>
        <v>3.717472118959108E-2</v>
      </c>
      <c r="AC27">
        <f t="shared" si="8"/>
        <v>6.9243243243243242</v>
      </c>
      <c r="AD27">
        <f t="shared" si="9"/>
        <v>11.286343612334802</v>
      </c>
      <c r="AE27">
        <v>2966</v>
      </c>
      <c r="AF27">
        <v>8</v>
      </c>
      <c r="AG27">
        <v>1338</v>
      </c>
      <c r="AH27">
        <v>5.9</v>
      </c>
      <c r="AI27">
        <v>3.6</v>
      </c>
      <c r="AJ27">
        <v>1224</v>
      </c>
      <c r="AK27">
        <v>5.4</v>
      </c>
      <c r="AL27">
        <v>11</v>
      </c>
      <c r="AM27">
        <v>25</v>
      </c>
      <c r="AN27">
        <v>0</v>
      </c>
      <c r="AO27">
        <v>13</v>
      </c>
      <c r="AP27">
        <v>3.7999999999999999E-2</v>
      </c>
      <c r="AQ27">
        <v>58</v>
      </c>
      <c r="AR27">
        <v>0.16800000000000001</v>
      </c>
      <c r="AS27">
        <v>252</v>
      </c>
      <c r="AT27">
        <v>0.73</v>
      </c>
      <c r="AU27">
        <v>44</v>
      </c>
      <c r="AV27">
        <v>2.8</v>
      </c>
      <c r="AW27">
        <v>143</v>
      </c>
      <c r="AX27">
        <v>44</v>
      </c>
      <c r="AY27">
        <v>33</v>
      </c>
      <c r="AZ27">
        <v>121</v>
      </c>
      <c r="BA27">
        <v>0.26500000000000001</v>
      </c>
      <c r="BB27">
        <v>43</v>
      </c>
      <c r="BC27">
        <v>8.4</v>
      </c>
      <c r="BD27">
        <v>60</v>
      </c>
      <c r="BE27">
        <v>480</v>
      </c>
      <c r="BF27">
        <v>39</v>
      </c>
      <c r="BG27">
        <v>397</v>
      </c>
      <c r="BH27">
        <v>16</v>
      </c>
      <c r="BI27">
        <v>83</v>
      </c>
      <c r="BJ27">
        <v>73</v>
      </c>
      <c r="BK27">
        <v>534</v>
      </c>
      <c r="BL27">
        <v>1</v>
      </c>
      <c r="BM27">
        <v>1</v>
      </c>
      <c r="BN27">
        <f t="shared" si="10"/>
        <v>0.61691449814126387</v>
      </c>
      <c r="BO27">
        <f t="shared" si="15"/>
        <v>0.71235361197628855</v>
      </c>
      <c r="BP27">
        <f t="shared" si="11"/>
        <v>0.52006642836717187</v>
      </c>
      <c r="BQ27">
        <v>0.43946127099999999</v>
      </c>
    </row>
    <row r="28" spans="1:69" x14ac:dyDescent="0.35">
      <c r="A28">
        <v>11</v>
      </c>
      <c r="B28" t="s">
        <v>120</v>
      </c>
      <c r="C28" t="s">
        <v>106</v>
      </c>
      <c r="D28">
        <v>25</v>
      </c>
      <c r="E28" t="s">
        <v>72</v>
      </c>
      <c r="F28">
        <v>12</v>
      </c>
      <c r="G28">
        <v>12</v>
      </c>
      <c r="H28">
        <v>7</v>
      </c>
      <c r="I28">
        <f t="shared" si="0"/>
        <v>0.58333333333333337</v>
      </c>
      <c r="J28">
        <v>201</v>
      </c>
      <c r="K28">
        <v>324</v>
      </c>
      <c r="L28">
        <f t="shared" si="1"/>
        <v>0.62037037037037035</v>
      </c>
      <c r="M28">
        <v>2070</v>
      </c>
      <c r="N28">
        <v>6</v>
      </c>
      <c r="O28">
        <f t="shared" si="2"/>
        <v>1.8518518518518517E-2</v>
      </c>
      <c r="P28">
        <v>42</v>
      </c>
      <c r="Q28">
        <v>54</v>
      </c>
      <c r="R28">
        <v>1</v>
      </c>
      <c r="S28">
        <f t="shared" si="12"/>
        <v>2124</v>
      </c>
      <c r="T28">
        <f t="shared" si="13"/>
        <v>7</v>
      </c>
      <c r="U28">
        <v>4</v>
      </c>
      <c r="V28">
        <f t="shared" si="3"/>
        <v>1.2345679012345678E-2</v>
      </c>
      <c r="W28">
        <v>2</v>
      </c>
      <c r="X28">
        <f t="shared" si="4"/>
        <v>3.0769230769230771E-2</v>
      </c>
      <c r="Y28">
        <f t="shared" si="5"/>
        <v>1.5424164524421594E-2</v>
      </c>
      <c r="Z28">
        <f t="shared" si="14"/>
        <v>389</v>
      </c>
      <c r="AA28">
        <f t="shared" si="6"/>
        <v>5.4601542416452444</v>
      </c>
      <c r="AB28">
        <f t="shared" si="7"/>
        <v>1.7994858611825194E-2</v>
      </c>
      <c r="AC28">
        <f t="shared" si="8"/>
        <v>6.3888888888888893</v>
      </c>
      <c r="AD28">
        <f t="shared" si="9"/>
        <v>10.298507462686567</v>
      </c>
      <c r="AE28">
        <v>2284</v>
      </c>
      <c r="AF28">
        <v>7</v>
      </c>
      <c r="AG28">
        <v>1020</v>
      </c>
      <c r="AH28">
        <v>5.0999999999999996</v>
      </c>
      <c r="AI28">
        <v>3.1</v>
      </c>
      <c r="AJ28">
        <v>1050</v>
      </c>
      <c r="AK28">
        <v>5.2</v>
      </c>
      <c r="AL28">
        <v>9</v>
      </c>
      <c r="AM28">
        <v>13</v>
      </c>
      <c r="AN28">
        <v>1</v>
      </c>
      <c r="AO28">
        <v>11</v>
      </c>
      <c r="AP28">
        <v>3.5000000000000003E-2</v>
      </c>
      <c r="AQ28">
        <v>57</v>
      </c>
      <c r="AR28">
        <v>0.184</v>
      </c>
      <c r="AS28">
        <v>222</v>
      </c>
      <c r="AT28">
        <v>0.71599999999999997</v>
      </c>
      <c r="AU28">
        <v>23</v>
      </c>
      <c r="AV28">
        <v>2.4</v>
      </c>
      <c r="AW28">
        <v>81</v>
      </c>
      <c r="AX28">
        <v>33</v>
      </c>
      <c r="AY28">
        <v>37</v>
      </c>
      <c r="AZ28">
        <v>93</v>
      </c>
      <c r="BA28">
        <v>0.25800000000000001</v>
      </c>
      <c r="BB28">
        <v>14</v>
      </c>
      <c r="BC28">
        <v>5.0999999999999996</v>
      </c>
      <c r="BD28">
        <v>18</v>
      </c>
      <c r="BE28">
        <v>148</v>
      </c>
      <c r="BF28">
        <v>18</v>
      </c>
      <c r="BG28">
        <v>148</v>
      </c>
      <c r="BH28">
        <v>0</v>
      </c>
      <c r="BI28">
        <v>0</v>
      </c>
      <c r="BJ28">
        <v>46</v>
      </c>
      <c r="BK28">
        <v>352</v>
      </c>
      <c r="BL28">
        <v>3</v>
      </c>
      <c r="BM28">
        <v>3</v>
      </c>
      <c r="BN28">
        <f t="shared" si="10"/>
        <v>0.57172236503856044</v>
      </c>
      <c r="BO28">
        <f t="shared" si="15"/>
        <v>0.68248705131867082</v>
      </c>
      <c r="BP28">
        <f t="shared" si="11"/>
        <v>0.5186373607540703</v>
      </c>
      <c r="BQ28">
        <v>0.39019311099999998</v>
      </c>
    </row>
    <row r="29" spans="1:69" x14ac:dyDescent="0.35">
      <c r="A29">
        <v>2</v>
      </c>
      <c r="B29" t="s">
        <v>121</v>
      </c>
      <c r="C29" t="s">
        <v>122</v>
      </c>
      <c r="D29">
        <v>27</v>
      </c>
      <c r="E29" t="s">
        <v>72</v>
      </c>
      <c r="F29">
        <v>9</v>
      </c>
      <c r="G29">
        <v>7</v>
      </c>
      <c r="H29">
        <v>4</v>
      </c>
      <c r="I29">
        <f t="shared" si="0"/>
        <v>0.5714285714285714</v>
      </c>
      <c r="J29">
        <v>171</v>
      </c>
      <c r="K29">
        <v>243</v>
      </c>
      <c r="L29">
        <f t="shared" si="1"/>
        <v>0.70370370370370372</v>
      </c>
      <c r="M29">
        <v>1936</v>
      </c>
      <c r="N29">
        <v>12</v>
      </c>
      <c r="O29">
        <f t="shared" si="2"/>
        <v>4.9382716049382713E-2</v>
      </c>
      <c r="P29">
        <v>27</v>
      </c>
      <c r="Q29">
        <v>127</v>
      </c>
      <c r="R29">
        <v>3</v>
      </c>
      <c r="S29">
        <f t="shared" si="12"/>
        <v>2063</v>
      </c>
      <c r="T29">
        <f t="shared" si="13"/>
        <v>15</v>
      </c>
      <c r="U29">
        <v>7</v>
      </c>
      <c r="V29">
        <f t="shared" si="3"/>
        <v>2.8806584362139918E-2</v>
      </c>
      <c r="W29">
        <v>3</v>
      </c>
      <c r="X29">
        <f t="shared" si="4"/>
        <v>5.8823529411764705E-2</v>
      </c>
      <c r="Y29">
        <f t="shared" si="5"/>
        <v>3.4013605442176874E-2</v>
      </c>
      <c r="Z29">
        <f t="shared" si="14"/>
        <v>294</v>
      </c>
      <c r="AA29">
        <f t="shared" si="6"/>
        <v>7.0170068027210881</v>
      </c>
      <c r="AB29">
        <f t="shared" si="7"/>
        <v>5.1020408163265307E-2</v>
      </c>
      <c r="AC29">
        <f t="shared" si="8"/>
        <v>7.9670781893004117</v>
      </c>
      <c r="AD29">
        <f t="shared" si="9"/>
        <v>11.321637426900585</v>
      </c>
      <c r="AE29">
        <v>1563</v>
      </c>
      <c r="AF29">
        <v>6.4</v>
      </c>
      <c r="AG29">
        <v>827</v>
      </c>
      <c r="AH29">
        <v>4.8</v>
      </c>
      <c r="AI29">
        <v>3.4</v>
      </c>
      <c r="AJ29">
        <v>1109</v>
      </c>
      <c r="AK29">
        <v>6.5</v>
      </c>
      <c r="AL29">
        <v>7</v>
      </c>
      <c r="AM29">
        <v>8</v>
      </c>
      <c r="AN29">
        <v>0</v>
      </c>
      <c r="AO29">
        <v>9</v>
      </c>
      <c r="AP29">
        <v>3.7999999999999999E-2</v>
      </c>
      <c r="AQ29">
        <v>23</v>
      </c>
      <c r="AR29">
        <v>9.8000000000000004E-2</v>
      </c>
      <c r="AS29">
        <v>186</v>
      </c>
      <c r="AT29">
        <v>0.79100000000000004</v>
      </c>
      <c r="AU29">
        <v>24</v>
      </c>
      <c r="AV29">
        <v>2.5</v>
      </c>
      <c r="AW29">
        <v>80</v>
      </c>
      <c r="AX29">
        <v>25</v>
      </c>
      <c r="AY29">
        <v>26</v>
      </c>
      <c r="AZ29">
        <v>75</v>
      </c>
      <c r="BA29">
        <v>0.26500000000000001</v>
      </c>
      <c r="BB29">
        <v>16</v>
      </c>
      <c r="BC29">
        <v>7.7</v>
      </c>
      <c r="BD29">
        <v>23</v>
      </c>
      <c r="BE29">
        <v>167</v>
      </c>
      <c r="BF29">
        <v>21</v>
      </c>
      <c r="BG29">
        <v>167</v>
      </c>
      <c r="BH29">
        <v>1</v>
      </c>
      <c r="BI29">
        <v>0</v>
      </c>
      <c r="BJ29">
        <v>34</v>
      </c>
      <c r="BK29">
        <v>381</v>
      </c>
      <c r="BL29">
        <v>2</v>
      </c>
      <c r="BM29">
        <v>2</v>
      </c>
      <c r="BN29">
        <f t="shared" si="10"/>
        <v>0.87176870748299295</v>
      </c>
      <c r="BO29">
        <f t="shared" si="15"/>
        <v>0.87300979255899891</v>
      </c>
      <c r="BP29">
        <f t="shared" si="11"/>
        <v>0.51702108843537409</v>
      </c>
      <c r="BQ29">
        <v>0.76106261799999997</v>
      </c>
    </row>
    <row r="30" spans="1:69" x14ac:dyDescent="0.35">
      <c r="A30">
        <v>1</v>
      </c>
      <c r="B30" t="s">
        <v>123</v>
      </c>
      <c r="C30" t="s">
        <v>122</v>
      </c>
      <c r="D30">
        <v>27</v>
      </c>
      <c r="E30" t="s">
        <v>72</v>
      </c>
      <c r="F30">
        <v>10</v>
      </c>
      <c r="G30">
        <v>10</v>
      </c>
      <c r="H30">
        <v>5</v>
      </c>
      <c r="I30">
        <f t="shared" si="0"/>
        <v>0.5</v>
      </c>
      <c r="J30">
        <v>244</v>
      </c>
      <c r="K30">
        <v>365</v>
      </c>
      <c r="L30">
        <f t="shared" si="1"/>
        <v>0.66849315068493154</v>
      </c>
      <c r="M30">
        <v>2309</v>
      </c>
      <c r="N30">
        <v>15</v>
      </c>
      <c r="O30">
        <f t="shared" si="2"/>
        <v>4.1095890410958902E-2</v>
      </c>
      <c r="P30">
        <v>31</v>
      </c>
      <c r="Q30">
        <v>88</v>
      </c>
      <c r="R30">
        <v>0</v>
      </c>
      <c r="S30">
        <f t="shared" si="12"/>
        <v>2397</v>
      </c>
      <c r="T30">
        <f t="shared" si="13"/>
        <v>15</v>
      </c>
      <c r="U30">
        <v>6</v>
      </c>
      <c r="V30">
        <f t="shared" si="3"/>
        <v>1.643835616438356E-2</v>
      </c>
      <c r="W30">
        <v>2</v>
      </c>
      <c r="X30">
        <f t="shared" si="4"/>
        <v>3.6363636363636362E-2</v>
      </c>
      <c r="Y30">
        <f t="shared" si="5"/>
        <v>1.9047619047619049E-2</v>
      </c>
      <c r="Z30">
        <f t="shared" si="14"/>
        <v>420</v>
      </c>
      <c r="AA30">
        <f t="shared" si="6"/>
        <v>5.7071428571428573</v>
      </c>
      <c r="AB30">
        <f t="shared" si="7"/>
        <v>3.5714285714285712E-2</v>
      </c>
      <c r="AC30">
        <f t="shared" si="8"/>
        <v>6.3260273972602743</v>
      </c>
      <c r="AD30">
        <f t="shared" si="9"/>
        <v>9.4631147540983598</v>
      </c>
      <c r="AE30">
        <v>2315</v>
      </c>
      <c r="AF30">
        <v>6.3</v>
      </c>
      <c r="AG30">
        <v>1070</v>
      </c>
      <c r="AH30">
        <v>4.4000000000000004</v>
      </c>
      <c r="AI30">
        <v>2.9</v>
      </c>
      <c r="AJ30">
        <v>1239</v>
      </c>
      <c r="AK30">
        <v>5.0999999999999996</v>
      </c>
      <c r="AL30">
        <v>10</v>
      </c>
      <c r="AM30">
        <v>11</v>
      </c>
      <c r="AN30">
        <v>1</v>
      </c>
      <c r="AO30">
        <v>21</v>
      </c>
      <c r="AP30">
        <v>5.8999999999999997E-2</v>
      </c>
      <c r="AQ30">
        <v>52</v>
      </c>
      <c r="AR30">
        <v>0.14699999999999999</v>
      </c>
      <c r="AS30">
        <v>267</v>
      </c>
      <c r="AT30">
        <v>0.75600000000000001</v>
      </c>
      <c r="AU30">
        <v>24</v>
      </c>
      <c r="AV30">
        <v>2.2000000000000002</v>
      </c>
      <c r="AW30">
        <v>83</v>
      </c>
      <c r="AX30">
        <v>13</v>
      </c>
      <c r="AY30">
        <v>37</v>
      </c>
      <c r="AZ30">
        <v>74</v>
      </c>
      <c r="BA30">
        <v>0.184</v>
      </c>
      <c r="BB30">
        <v>14</v>
      </c>
      <c r="BC30">
        <v>6.5</v>
      </c>
      <c r="BD30">
        <v>55</v>
      </c>
      <c r="BE30">
        <v>263</v>
      </c>
      <c r="BF30">
        <v>54</v>
      </c>
      <c r="BG30">
        <v>262</v>
      </c>
      <c r="BH30">
        <v>1</v>
      </c>
      <c r="BI30">
        <v>1</v>
      </c>
      <c r="BJ30">
        <v>35</v>
      </c>
      <c r="BK30">
        <v>361</v>
      </c>
      <c r="BL30">
        <v>0</v>
      </c>
      <c r="BM30">
        <v>0</v>
      </c>
      <c r="BN30">
        <f t="shared" si="10"/>
        <v>0.73738095238095247</v>
      </c>
      <c r="BO30">
        <f t="shared" si="15"/>
        <v>0.78623498191306407</v>
      </c>
      <c r="BP30">
        <f t="shared" si="11"/>
        <v>0.50636666666666663</v>
      </c>
      <c r="BQ30">
        <v>0.57975469999999996</v>
      </c>
    </row>
    <row r="31" spans="1:69" x14ac:dyDescent="0.35">
      <c r="A31">
        <v>56</v>
      </c>
      <c r="B31" t="s">
        <v>124</v>
      </c>
      <c r="C31" t="s">
        <v>125</v>
      </c>
      <c r="D31">
        <v>35</v>
      </c>
      <c r="E31" t="s">
        <v>72</v>
      </c>
      <c r="F31">
        <v>8</v>
      </c>
      <c r="G31">
        <v>8</v>
      </c>
      <c r="H31">
        <v>4</v>
      </c>
      <c r="I31">
        <f t="shared" si="0"/>
        <v>0.5</v>
      </c>
      <c r="J31">
        <v>216</v>
      </c>
      <c r="K31">
        <v>311</v>
      </c>
      <c r="L31">
        <f t="shared" si="1"/>
        <v>0.69453376205787787</v>
      </c>
      <c r="M31">
        <v>2331</v>
      </c>
      <c r="N31">
        <v>18</v>
      </c>
      <c r="O31">
        <f t="shared" si="2"/>
        <v>5.7877813504823149E-2</v>
      </c>
      <c r="P31">
        <v>14</v>
      </c>
      <c r="Q31">
        <v>25</v>
      </c>
      <c r="R31">
        <v>0</v>
      </c>
      <c r="S31">
        <f t="shared" si="12"/>
        <v>2356</v>
      </c>
      <c r="T31">
        <f t="shared" si="13"/>
        <v>18</v>
      </c>
      <c r="U31">
        <v>5</v>
      </c>
      <c r="V31">
        <f t="shared" si="3"/>
        <v>1.607717041800643E-2</v>
      </c>
      <c r="W31">
        <v>7</v>
      </c>
      <c r="X31">
        <f t="shared" si="4"/>
        <v>0.22580645161290322</v>
      </c>
      <c r="Y31">
        <f t="shared" si="5"/>
        <v>3.5087719298245612E-2</v>
      </c>
      <c r="Z31">
        <f t="shared" si="14"/>
        <v>342</v>
      </c>
      <c r="AA31">
        <f t="shared" si="6"/>
        <v>6.8888888888888893</v>
      </c>
      <c r="AB31">
        <f t="shared" si="7"/>
        <v>5.2631578947368418E-2</v>
      </c>
      <c r="AC31">
        <f t="shared" si="8"/>
        <v>7.495176848874598</v>
      </c>
      <c r="AD31">
        <f t="shared" si="9"/>
        <v>10.791666666666666</v>
      </c>
      <c r="AE31">
        <v>2256</v>
      </c>
      <c r="AF31">
        <v>7.3</v>
      </c>
      <c r="AG31">
        <v>1340</v>
      </c>
      <c r="AH31">
        <v>6.2</v>
      </c>
      <c r="AI31">
        <v>4.3</v>
      </c>
      <c r="AJ31">
        <v>991</v>
      </c>
      <c r="AK31">
        <v>4.5999999999999996</v>
      </c>
      <c r="AL31">
        <v>3</v>
      </c>
      <c r="AM31">
        <v>5</v>
      </c>
      <c r="AN31">
        <v>2</v>
      </c>
      <c r="AO31">
        <v>16</v>
      </c>
      <c r="AP31">
        <v>5.2999999999999999E-2</v>
      </c>
      <c r="AQ31">
        <v>39</v>
      </c>
      <c r="AR31">
        <v>0.128</v>
      </c>
      <c r="AS31">
        <v>250</v>
      </c>
      <c r="AT31">
        <v>0.82199999999999995</v>
      </c>
      <c r="AU31">
        <v>17</v>
      </c>
      <c r="AV31">
        <v>2.5</v>
      </c>
      <c r="AW31">
        <v>106</v>
      </c>
      <c r="AX31">
        <v>21</v>
      </c>
      <c r="AY31">
        <v>45</v>
      </c>
      <c r="AZ31">
        <v>83</v>
      </c>
      <c r="BA31">
        <v>0.251</v>
      </c>
      <c r="BB31">
        <v>3</v>
      </c>
      <c r="BC31">
        <v>7</v>
      </c>
      <c r="BD31">
        <v>15</v>
      </c>
      <c r="BE31">
        <v>39</v>
      </c>
      <c r="BF31">
        <v>13</v>
      </c>
      <c r="BG31">
        <v>39</v>
      </c>
      <c r="BH31">
        <v>0</v>
      </c>
      <c r="BI31">
        <v>0</v>
      </c>
      <c r="BJ31">
        <v>85</v>
      </c>
      <c r="BK31">
        <v>616</v>
      </c>
      <c r="BL31">
        <v>0</v>
      </c>
      <c r="BM31">
        <v>0</v>
      </c>
      <c r="BN31">
        <f t="shared" si="10"/>
        <v>0.86432748538011694</v>
      </c>
      <c r="BO31">
        <f t="shared" si="15"/>
        <v>0.88343956525826883</v>
      </c>
      <c r="BP31">
        <f t="shared" si="11"/>
        <v>0.50314385964912278</v>
      </c>
      <c r="BQ31">
        <v>0.76358109799999996</v>
      </c>
    </row>
    <row r="32" spans="1:69" x14ac:dyDescent="0.35">
      <c r="A32">
        <v>37</v>
      </c>
      <c r="B32" t="s">
        <v>126</v>
      </c>
      <c r="C32" t="s">
        <v>127</v>
      </c>
      <c r="D32">
        <v>25</v>
      </c>
      <c r="E32" t="s">
        <v>72</v>
      </c>
      <c r="F32">
        <v>11</v>
      </c>
      <c r="G32">
        <v>10</v>
      </c>
      <c r="H32">
        <v>5</v>
      </c>
      <c r="I32">
        <f t="shared" si="0"/>
        <v>0.5</v>
      </c>
      <c r="J32">
        <v>213</v>
      </c>
      <c r="K32">
        <v>343</v>
      </c>
      <c r="L32">
        <f t="shared" si="1"/>
        <v>0.62099125364431484</v>
      </c>
      <c r="M32">
        <v>2218</v>
      </c>
      <c r="N32">
        <v>12</v>
      </c>
      <c r="O32">
        <f t="shared" si="2"/>
        <v>3.4985422740524783E-2</v>
      </c>
      <c r="P32">
        <v>17</v>
      </c>
      <c r="Q32">
        <v>11</v>
      </c>
      <c r="R32">
        <v>1</v>
      </c>
      <c r="S32">
        <f t="shared" si="12"/>
        <v>2229</v>
      </c>
      <c r="T32">
        <f t="shared" si="13"/>
        <v>13</v>
      </c>
      <c r="U32">
        <v>7</v>
      </c>
      <c r="V32">
        <f t="shared" si="3"/>
        <v>2.0408163265306121E-2</v>
      </c>
      <c r="W32">
        <v>4</v>
      </c>
      <c r="X32">
        <f t="shared" si="4"/>
        <v>9.7560975609756101E-2</v>
      </c>
      <c r="Y32">
        <f t="shared" si="5"/>
        <v>2.8645833333333332E-2</v>
      </c>
      <c r="Z32">
        <f t="shared" si="14"/>
        <v>384</v>
      </c>
      <c r="AA32">
        <f t="shared" si="6"/>
        <v>5.8046875</v>
      </c>
      <c r="AB32">
        <f t="shared" si="7"/>
        <v>3.3854166666666664E-2</v>
      </c>
      <c r="AC32">
        <f t="shared" si="8"/>
        <v>6.4664723032069968</v>
      </c>
      <c r="AD32">
        <f t="shared" si="9"/>
        <v>10.413145539906104</v>
      </c>
      <c r="AE32">
        <v>2567</v>
      </c>
      <c r="AF32">
        <v>7.5</v>
      </c>
      <c r="AG32">
        <v>1155</v>
      </c>
      <c r="AH32">
        <v>5.4</v>
      </c>
      <c r="AI32">
        <v>3.4</v>
      </c>
      <c r="AJ32">
        <v>1063</v>
      </c>
      <c r="AK32">
        <v>5</v>
      </c>
      <c r="AL32">
        <v>7</v>
      </c>
      <c r="AM32">
        <v>19</v>
      </c>
      <c r="AN32">
        <v>1</v>
      </c>
      <c r="AO32">
        <v>15</v>
      </c>
      <c r="AP32">
        <v>4.5999999999999999E-2</v>
      </c>
      <c r="AQ32">
        <v>56</v>
      </c>
      <c r="AR32">
        <v>0.17299999999999999</v>
      </c>
      <c r="AS32">
        <v>235</v>
      </c>
      <c r="AT32">
        <v>0.72799999999999998</v>
      </c>
      <c r="AU32">
        <v>24</v>
      </c>
      <c r="AV32">
        <v>2.4</v>
      </c>
      <c r="AW32">
        <v>101</v>
      </c>
      <c r="AX32">
        <v>7</v>
      </c>
      <c r="AY32">
        <v>22</v>
      </c>
      <c r="AZ32">
        <v>53</v>
      </c>
      <c r="BA32">
        <v>0.14399999999999999</v>
      </c>
      <c r="BB32">
        <v>0</v>
      </c>
      <c r="BC32">
        <v>0</v>
      </c>
      <c r="BD32">
        <v>13</v>
      </c>
      <c r="BE32">
        <v>119</v>
      </c>
      <c r="BF32">
        <v>13</v>
      </c>
      <c r="BG32">
        <v>119</v>
      </c>
      <c r="BH32">
        <v>0</v>
      </c>
      <c r="BI32">
        <v>0</v>
      </c>
      <c r="BJ32">
        <v>73</v>
      </c>
      <c r="BK32">
        <v>544</v>
      </c>
      <c r="BL32">
        <v>0</v>
      </c>
      <c r="BM32">
        <v>1</v>
      </c>
      <c r="BN32">
        <f t="shared" si="10"/>
        <v>0.63255208333333324</v>
      </c>
      <c r="BO32">
        <f t="shared" si="15"/>
        <v>0.72326201105442167</v>
      </c>
      <c r="BP32">
        <f t="shared" si="11"/>
        <v>0.48010833333333336</v>
      </c>
      <c r="BQ32">
        <v>0.45750089199999999</v>
      </c>
    </row>
    <row r="33" spans="1:69" x14ac:dyDescent="0.35">
      <c r="A33">
        <v>34</v>
      </c>
      <c r="B33" t="s">
        <v>128</v>
      </c>
      <c r="C33" t="s">
        <v>86</v>
      </c>
      <c r="D33">
        <v>34</v>
      </c>
      <c r="E33" t="s">
        <v>72</v>
      </c>
      <c r="F33">
        <v>2</v>
      </c>
      <c r="G33">
        <v>1</v>
      </c>
      <c r="H33">
        <v>1</v>
      </c>
      <c r="I33">
        <f t="shared" si="0"/>
        <v>1</v>
      </c>
      <c r="J33">
        <v>18</v>
      </c>
      <c r="K33">
        <v>35</v>
      </c>
      <c r="L33">
        <f t="shared" si="1"/>
        <v>0.51428571428571423</v>
      </c>
      <c r="M33">
        <v>185</v>
      </c>
      <c r="N33">
        <v>0</v>
      </c>
      <c r="O33">
        <f t="shared" si="2"/>
        <v>0</v>
      </c>
      <c r="P33">
        <v>7</v>
      </c>
      <c r="Q33">
        <v>45</v>
      </c>
      <c r="R33">
        <v>0</v>
      </c>
      <c r="S33">
        <f t="shared" si="12"/>
        <v>230</v>
      </c>
      <c r="T33">
        <f t="shared" si="13"/>
        <v>0</v>
      </c>
      <c r="U33">
        <v>3</v>
      </c>
      <c r="V33">
        <f t="shared" si="3"/>
        <v>8.5714285714285715E-2</v>
      </c>
      <c r="W33">
        <v>0</v>
      </c>
      <c r="X33">
        <f t="shared" si="4"/>
        <v>0</v>
      </c>
      <c r="Y33">
        <f t="shared" si="5"/>
        <v>6.9767441860465115E-2</v>
      </c>
      <c r="Z33">
        <f t="shared" si="14"/>
        <v>43</v>
      </c>
      <c r="AA33">
        <f t="shared" si="6"/>
        <v>5.3488372093023253</v>
      </c>
      <c r="AB33">
        <f t="shared" si="7"/>
        <v>0</v>
      </c>
      <c r="AC33">
        <f t="shared" si="8"/>
        <v>5.2857142857142856</v>
      </c>
      <c r="AD33">
        <f t="shared" si="9"/>
        <v>10.277777777777779</v>
      </c>
      <c r="AE33">
        <v>189</v>
      </c>
      <c r="AF33">
        <v>5.4</v>
      </c>
      <c r="AG33">
        <v>67</v>
      </c>
      <c r="AH33">
        <v>3.7</v>
      </c>
      <c r="AI33">
        <v>1.9</v>
      </c>
      <c r="AJ33">
        <v>118</v>
      </c>
      <c r="AK33">
        <v>6.6</v>
      </c>
      <c r="AL33">
        <v>2</v>
      </c>
      <c r="AM33">
        <v>1</v>
      </c>
      <c r="AN33">
        <v>0</v>
      </c>
      <c r="AO33">
        <v>5</v>
      </c>
      <c r="AP33">
        <v>0.14699999999999999</v>
      </c>
      <c r="AQ33">
        <v>6</v>
      </c>
      <c r="AR33">
        <v>0.17599999999999999</v>
      </c>
      <c r="AS33">
        <v>23</v>
      </c>
      <c r="AT33">
        <v>0.67600000000000005</v>
      </c>
      <c r="AU33">
        <v>1</v>
      </c>
      <c r="AV33">
        <v>1.9</v>
      </c>
      <c r="AW33">
        <v>10</v>
      </c>
      <c r="AX33">
        <v>0</v>
      </c>
      <c r="AY33">
        <v>10</v>
      </c>
      <c r="AZ33">
        <v>11</v>
      </c>
      <c r="BA33">
        <v>0.27500000000000002</v>
      </c>
      <c r="BB33">
        <v>4</v>
      </c>
      <c r="BC33">
        <v>11.8</v>
      </c>
      <c r="BD33">
        <v>4</v>
      </c>
      <c r="BE33">
        <v>21</v>
      </c>
      <c r="BF33">
        <v>4</v>
      </c>
      <c r="BG33">
        <v>21</v>
      </c>
      <c r="BH33">
        <v>0</v>
      </c>
      <c r="BI33">
        <v>0</v>
      </c>
      <c r="BJ33">
        <v>6</v>
      </c>
      <c r="BK33">
        <v>45</v>
      </c>
      <c r="BL33">
        <v>1</v>
      </c>
      <c r="BM33">
        <v>1</v>
      </c>
      <c r="BN33">
        <f t="shared" si="10"/>
        <v>-0.16279069767441862</v>
      </c>
      <c r="BO33">
        <f t="shared" si="15"/>
        <v>0.57917957684909949</v>
      </c>
      <c r="BP33">
        <f t="shared" si="11"/>
        <v>0.45723255813953489</v>
      </c>
      <c r="BQ33">
        <v>-9.4285046999999997E-2</v>
      </c>
    </row>
    <row r="34" spans="1:69" x14ac:dyDescent="0.35">
      <c r="A34">
        <v>17</v>
      </c>
      <c r="B34" t="s">
        <v>129</v>
      </c>
      <c r="C34" t="s">
        <v>130</v>
      </c>
      <c r="D34">
        <v>24</v>
      </c>
      <c r="E34" t="s">
        <v>72</v>
      </c>
      <c r="F34">
        <v>12</v>
      </c>
      <c r="G34">
        <v>12</v>
      </c>
      <c r="H34">
        <v>5</v>
      </c>
      <c r="I34">
        <f t="shared" si="0"/>
        <v>0.41666666666666669</v>
      </c>
      <c r="J34">
        <v>221</v>
      </c>
      <c r="K34">
        <v>368</v>
      </c>
      <c r="L34">
        <f t="shared" si="1"/>
        <v>0.60054347826086951</v>
      </c>
      <c r="M34">
        <v>2271</v>
      </c>
      <c r="N34">
        <v>8</v>
      </c>
      <c r="O34">
        <f t="shared" si="2"/>
        <v>2.1739130434782608E-2</v>
      </c>
      <c r="P34">
        <v>36</v>
      </c>
      <c r="Q34">
        <v>211</v>
      </c>
      <c r="R34">
        <v>0</v>
      </c>
      <c r="S34">
        <f t="shared" si="12"/>
        <v>2482</v>
      </c>
      <c r="T34">
        <f t="shared" si="13"/>
        <v>8</v>
      </c>
      <c r="U34">
        <v>7</v>
      </c>
      <c r="V34">
        <f t="shared" si="3"/>
        <v>1.9021739130434784E-2</v>
      </c>
      <c r="W34">
        <v>11</v>
      </c>
      <c r="X34">
        <f t="shared" si="4"/>
        <v>0.13414634146341464</v>
      </c>
      <c r="Y34">
        <f t="shared" si="5"/>
        <v>0.04</v>
      </c>
      <c r="Z34">
        <f t="shared" si="14"/>
        <v>450</v>
      </c>
      <c r="AA34">
        <f t="shared" si="6"/>
        <v>5.5155555555555553</v>
      </c>
      <c r="AB34">
        <f t="shared" si="7"/>
        <v>1.7777777777777778E-2</v>
      </c>
      <c r="AC34">
        <f t="shared" si="8"/>
        <v>6.1711956521739131</v>
      </c>
      <c r="AD34">
        <f t="shared" si="9"/>
        <v>10.276018099547512</v>
      </c>
      <c r="AE34">
        <v>2672</v>
      </c>
      <c r="AF34">
        <v>7.3</v>
      </c>
      <c r="AG34">
        <v>1158</v>
      </c>
      <c r="AH34">
        <v>5.2</v>
      </c>
      <c r="AI34">
        <v>3.1</v>
      </c>
      <c r="AJ34">
        <v>1113</v>
      </c>
      <c r="AK34">
        <v>5</v>
      </c>
      <c r="AL34">
        <v>8</v>
      </c>
      <c r="AM34">
        <v>20</v>
      </c>
      <c r="AN34">
        <v>3</v>
      </c>
      <c r="AO34">
        <v>22</v>
      </c>
      <c r="AP34">
        <v>6.4000000000000001E-2</v>
      </c>
      <c r="AQ34">
        <v>54</v>
      </c>
      <c r="AR34">
        <v>0.157</v>
      </c>
      <c r="AS34">
        <v>267</v>
      </c>
      <c r="AT34">
        <v>0.77400000000000002</v>
      </c>
      <c r="AU34">
        <v>46</v>
      </c>
      <c r="AV34">
        <v>2.5</v>
      </c>
      <c r="AW34">
        <v>113</v>
      </c>
      <c r="AX34">
        <v>47</v>
      </c>
      <c r="AY34">
        <v>41</v>
      </c>
      <c r="AZ34">
        <v>134</v>
      </c>
      <c r="BA34">
        <v>0.30499999999999999</v>
      </c>
      <c r="BB34">
        <v>25</v>
      </c>
      <c r="BC34">
        <v>8.6</v>
      </c>
      <c r="BD34">
        <v>15</v>
      </c>
      <c r="BE34">
        <v>69</v>
      </c>
      <c r="BF34">
        <v>14</v>
      </c>
      <c r="BG34">
        <v>69</v>
      </c>
      <c r="BH34">
        <v>0</v>
      </c>
      <c r="BI34">
        <v>0</v>
      </c>
      <c r="BJ34">
        <v>74</v>
      </c>
      <c r="BK34">
        <v>635</v>
      </c>
      <c r="BL34">
        <v>3</v>
      </c>
      <c r="BM34">
        <v>2</v>
      </c>
      <c r="BN34">
        <f t="shared" si="10"/>
        <v>0.32933333333333326</v>
      </c>
      <c r="BO34">
        <f t="shared" si="15"/>
        <v>0.73700072463768118</v>
      </c>
      <c r="BP34">
        <f t="shared" si="11"/>
        <v>0.4443111111111111</v>
      </c>
      <c r="BQ34">
        <v>0.24271890500000001</v>
      </c>
    </row>
    <row r="35" spans="1:69" x14ac:dyDescent="0.35">
      <c r="A35">
        <v>77</v>
      </c>
      <c r="B35" t="s">
        <v>131</v>
      </c>
      <c r="C35" t="s">
        <v>132</v>
      </c>
      <c r="D35">
        <v>26</v>
      </c>
      <c r="E35" t="s">
        <v>72</v>
      </c>
      <c r="F35">
        <v>8</v>
      </c>
      <c r="G35">
        <v>8</v>
      </c>
      <c r="H35">
        <v>3</v>
      </c>
      <c r="I35">
        <f t="shared" si="0"/>
        <v>0.375</v>
      </c>
      <c r="J35">
        <v>176</v>
      </c>
      <c r="K35">
        <v>268</v>
      </c>
      <c r="L35">
        <f t="shared" si="1"/>
        <v>0.65671641791044777</v>
      </c>
      <c r="M35">
        <v>1799</v>
      </c>
      <c r="N35">
        <v>10</v>
      </c>
      <c r="O35">
        <f t="shared" si="2"/>
        <v>3.7313432835820892E-2</v>
      </c>
      <c r="P35">
        <v>44</v>
      </c>
      <c r="Q35">
        <v>244</v>
      </c>
      <c r="R35">
        <v>3</v>
      </c>
      <c r="S35">
        <f t="shared" si="12"/>
        <v>2043</v>
      </c>
      <c r="T35">
        <f t="shared" si="13"/>
        <v>13</v>
      </c>
      <c r="U35">
        <v>5</v>
      </c>
      <c r="V35">
        <f t="shared" si="3"/>
        <v>1.8656716417910446E-2</v>
      </c>
      <c r="W35">
        <v>7</v>
      </c>
      <c r="X35">
        <f t="shared" si="4"/>
        <v>0.11290322580645161</v>
      </c>
      <c r="Y35">
        <f t="shared" si="5"/>
        <v>3.6363636363636362E-2</v>
      </c>
      <c r="Z35">
        <f t="shared" si="14"/>
        <v>330</v>
      </c>
      <c r="AA35">
        <f t="shared" si="6"/>
        <v>6.1909090909090905</v>
      </c>
      <c r="AB35">
        <f t="shared" si="7"/>
        <v>3.9393939393939391E-2</v>
      </c>
      <c r="AC35">
        <f t="shared" si="8"/>
        <v>6.7126865671641793</v>
      </c>
      <c r="AD35">
        <f t="shared" si="9"/>
        <v>10.221590909090908</v>
      </c>
      <c r="AE35">
        <v>1955</v>
      </c>
      <c r="AF35">
        <v>7.3</v>
      </c>
      <c r="AG35">
        <v>822</v>
      </c>
      <c r="AH35">
        <v>4.7</v>
      </c>
      <c r="AI35">
        <v>3.1</v>
      </c>
      <c r="AJ35">
        <v>977</v>
      </c>
      <c r="AK35">
        <v>5.6</v>
      </c>
      <c r="AL35">
        <v>10</v>
      </c>
      <c r="AM35">
        <v>5</v>
      </c>
      <c r="AN35">
        <v>1</v>
      </c>
      <c r="AO35">
        <v>10</v>
      </c>
      <c r="AP35">
        <v>3.7999999999999999E-2</v>
      </c>
      <c r="AQ35">
        <v>35</v>
      </c>
      <c r="AR35">
        <v>0.13400000000000001</v>
      </c>
      <c r="AS35">
        <v>196</v>
      </c>
      <c r="AT35">
        <v>0.748</v>
      </c>
      <c r="AU35">
        <v>18</v>
      </c>
      <c r="AV35">
        <v>2.4</v>
      </c>
      <c r="AW35">
        <v>73</v>
      </c>
      <c r="AX35">
        <v>20</v>
      </c>
      <c r="AY35">
        <v>19</v>
      </c>
      <c r="AZ35">
        <v>57</v>
      </c>
      <c r="BA35">
        <v>0.188</v>
      </c>
      <c r="BB35">
        <v>18</v>
      </c>
      <c r="BC35">
        <v>9.6</v>
      </c>
      <c r="BD35">
        <v>32</v>
      </c>
      <c r="BE35">
        <v>148</v>
      </c>
      <c r="BF35">
        <v>22</v>
      </c>
      <c r="BG35">
        <v>128</v>
      </c>
      <c r="BH35">
        <v>7</v>
      </c>
      <c r="BI35">
        <v>20</v>
      </c>
      <c r="BJ35">
        <v>44</v>
      </c>
      <c r="BK35">
        <v>467</v>
      </c>
      <c r="BL35">
        <v>2</v>
      </c>
      <c r="BM35">
        <v>2</v>
      </c>
      <c r="BN35">
        <f t="shared" si="10"/>
        <v>0.64939393939393941</v>
      </c>
      <c r="BO35">
        <f t="shared" si="15"/>
        <v>0.77727770239710536</v>
      </c>
      <c r="BP35">
        <f t="shared" si="11"/>
        <v>0.40283030303030298</v>
      </c>
      <c r="BQ35">
        <v>0.50475942900000004</v>
      </c>
    </row>
    <row r="36" spans="1:69" x14ac:dyDescent="0.35">
      <c r="A36">
        <v>47</v>
      </c>
      <c r="B36" t="s">
        <v>133</v>
      </c>
      <c r="C36" t="s">
        <v>134</v>
      </c>
      <c r="D36">
        <v>25</v>
      </c>
      <c r="E36" t="s">
        <v>72</v>
      </c>
      <c r="F36">
        <v>9</v>
      </c>
      <c r="G36">
        <v>6</v>
      </c>
      <c r="H36">
        <v>3</v>
      </c>
      <c r="I36">
        <f t="shared" si="0"/>
        <v>0.5</v>
      </c>
      <c r="J36">
        <v>114</v>
      </c>
      <c r="K36">
        <v>178</v>
      </c>
      <c r="L36">
        <f t="shared" si="1"/>
        <v>0.6404494382022472</v>
      </c>
      <c r="M36">
        <v>1101</v>
      </c>
      <c r="N36">
        <v>8</v>
      </c>
      <c r="O36">
        <f t="shared" si="2"/>
        <v>4.49438202247191E-2</v>
      </c>
      <c r="P36">
        <v>36</v>
      </c>
      <c r="Q36">
        <v>195</v>
      </c>
      <c r="R36">
        <v>1</v>
      </c>
      <c r="S36">
        <f t="shared" si="12"/>
        <v>1296</v>
      </c>
      <c r="T36">
        <f t="shared" si="13"/>
        <v>9</v>
      </c>
      <c r="U36">
        <v>3</v>
      </c>
      <c r="V36">
        <f t="shared" si="3"/>
        <v>1.6853932584269662E-2</v>
      </c>
      <c r="W36">
        <v>2</v>
      </c>
      <c r="X36">
        <f t="shared" si="4"/>
        <v>2.7397260273972601E-2</v>
      </c>
      <c r="Y36">
        <f t="shared" si="5"/>
        <v>1.9920318725099601E-2</v>
      </c>
      <c r="Z36">
        <f t="shared" si="14"/>
        <v>251</v>
      </c>
      <c r="AA36">
        <f t="shared" si="6"/>
        <v>5.1633466135458166</v>
      </c>
      <c r="AB36">
        <f t="shared" si="7"/>
        <v>3.5856573705179286E-2</v>
      </c>
      <c r="AC36">
        <f t="shared" si="8"/>
        <v>6.1853932584269664</v>
      </c>
      <c r="AD36">
        <f t="shared" si="9"/>
        <v>9.6578947368421044</v>
      </c>
      <c r="AE36">
        <v>1161</v>
      </c>
      <c r="AF36">
        <v>6.5</v>
      </c>
      <c r="AG36">
        <v>518</v>
      </c>
      <c r="AH36">
        <v>4.5</v>
      </c>
      <c r="AI36">
        <v>2.9</v>
      </c>
      <c r="AJ36">
        <v>583</v>
      </c>
      <c r="AK36">
        <v>5.0999999999999996</v>
      </c>
      <c r="AL36">
        <v>7</v>
      </c>
      <c r="AM36">
        <v>10</v>
      </c>
      <c r="AN36">
        <v>0</v>
      </c>
      <c r="AO36">
        <v>8</v>
      </c>
      <c r="AP36">
        <v>4.8000000000000001E-2</v>
      </c>
      <c r="AQ36">
        <v>21</v>
      </c>
      <c r="AR36">
        <v>0.125</v>
      </c>
      <c r="AS36">
        <v>129</v>
      </c>
      <c r="AT36">
        <v>0.76800000000000002</v>
      </c>
      <c r="AU36">
        <v>37</v>
      </c>
      <c r="AV36">
        <v>2.6</v>
      </c>
      <c r="AW36">
        <v>68</v>
      </c>
      <c r="AX36">
        <v>16</v>
      </c>
      <c r="AY36">
        <v>9</v>
      </c>
      <c r="AZ36">
        <v>62</v>
      </c>
      <c r="BA36">
        <v>0.26100000000000001</v>
      </c>
      <c r="BB36">
        <v>23</v>
      </c>
      <c r="BC36">
        <v>5.4</v>
      </c>
      <c r="BD36">
        <v>16</v>
      </c>
      <c r="BE36">
        <v>131</v>
      </c>
      <c r="BF36">
        <v>13</v>
      </c>
      <c r="BG36">
        <v>123</v>
      </c>
      <c r="BH36">
        <v>2</v>
      </c>
      <c r="BI36">
        <v>8</v>
      </c>
      <c r="BJ36">
        <v>19</v>
      </c>
      <c r="BK36">
        <v>138</v>
      </c>
      <c r="BL36">
        <v>1</v>
      </c>
      <c r="BM36">
        <v>2</v>
      </c>
      <c r="BN36">
        <f t="shared" si="10"/>
        <v>0.67569721115537851</v>
      </c>
      <c r="BO36">
        <f t="shared" si="15"/>
        <v>0.79651699855719738</v>
      </c>
      <c r="BP36">
        <f t="shared" si="11"/>
        <v>0.40153625498007972</v>
      </c>
      <c r="BQ36">
        <v>0.53820431499999999</v>
      </c>
    </row>
    <row r="37" spans="1:69" x14ac:dyDescent="0.35">
      <c r="A37">
        <v>18</v>
      </c>
      <c r="B37" t="s">
        <v>135</v>
      </c>
      <c r="C37" t="s">
        <v>130</v>
      </c>
      <c r="D37">
        <v>32</v>
      </c>
      <c r="E37" t="s">
        <v>72</v>
      </c>
      <c r="F37">
        <v>5</v>
      </c>
      <c r="G37">
        <v>3</v>
      </c>
      <c r="H37">
        <v>2</v>
      </c>
      <c r="I37">
        <f t="shared" si="0"/>
        <v>0.66666666666666663</v>
      </c>
      <c r="J37">
        <v>86</v>
      </c>
      <c r="K37">
        <v>153</v>
      </c>
      <c r="L37">
        <f t="shared" si="1"/>
        <v>0.56209150326797386</v>
      </c>
      <c r="M37">
        <v>724</v>
      </c>
      <c r="N37">
        <v>2</v>
      </c>
      <c r="O37">
        <f t="shared" si="2"/>
        <v>1.3071895424836602E-2</v>
      </c>
      <c r="P37">
        <v>11</v>
      </c>
      <c r="Q37">
        <v>40</v>
      </c>
      <c r="R37">
        <v>0</v>
      </c>
      <c r="S37">
        <f t="shared" si="12"/>
        <v>764</v>
      </c>
      <c r="T37">
        <f t="shared" si="13"/>
        <v>2</v>
      </c>
      <c r="U37">
        <v>4</v>
      </c>
      <c r="V37">
        <f t="shared" si="3"/>
        <v>2.6143790849673203E-2</v>
      </c>
      <c r="W37">
        <v>5</v>
      </c>
      <c r="X37">
        <f t="shared" si="4"/>
        <v>0.26315789473684209</v>
      </c>
      <c r="Y37">
        <f t="shared" si="5"/>
        <v>5.232558139534884E-2</v>
      </c>
      <c r="Z37">
        <f t="shared" si="14"/>
        <v>172</v>
      </c>
      <c r="AA37">
        <f t="shared" si="6"/>
        <v>4.441860465116279</v>
      </c>
      <c r="AB37">
        <f t="shared" si="7"/>
        <v>1.1627906976744186E-2</v>
      </c>
      <c r="AC37">
        <f t="shared" si="8"/>
        <v>4.7320261437908497</v>
      </c>
      <c r="AD37">
        <f t="shared" si="9"/>
        <v>8.4186046511627914</v>
      </c>
      <c r="AE37">
        <v>820</v>
      </c>
      <c r="AF37">
        <v>5.4</v>
      </c>
      <c r="AG37">
        <v>254</v>
      </c>
      <c r="AH37">
        <v>3</v>
      </c>
      <c r="AI37">
        <v>1.7</v>
      </c>
      <c r="AJ37">
        <v>470</v>
      </c>
      <c r="AK37">
        <v>5.5</v>
      </c>
      <c r="AL37">
        <v>4</v>
      </c>
      <c r="AM37">
        <v>8</v>
      </c>
      <c r="AN37">
        <v>0</v>
      </c>
      <c r="AO37">
        <v>2</v>
      </c>
      <c r="AP37">
        <v>1.4E-2</v>
      </c>
      <c r="AQ37">
        <v>33</v>
      </c>
      <c r="AR37">
        <v>0.22800000000000001</v>
      </c>
      <c r="AS37">
        <v>97</v>
      </c>
      <c r="AT37">
        <v>0.66900000000000004</v>
      </c>
      <c r="AU37">
        <v>8</v>
      </c>
      <c r="AV37">
        <v>2.2000000000000002</v>
      </c>
      <c r="AW37">
        <v>46</v>
      </c>
      <c r="AX37">
        <v>4</v>
      </c>
      <c r="AY37">
        <v>16</v>
      </c>
      <c r="AZ37">
        <v>28</v>
      </c>
      <c r="BA37">
        <v>0.16800000000000001</v>
      </c>
      <c r="BB37">
        <v>6</v>
      </c>
      <c r="BC37">
        <v>5.8</v>
      </c>
      <c r="BD37">
        <v>1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19</v>
      </c>
      <c r="BK37">
        <v>87</v>
      </c>
      <c r="BL37">
        <v>1</v>
      </c>
      <c r="BM37">
        <v>1</v>
      </c>
      <c r="BN37">
        <f t="shared" si="10"/>
        <v>3.7209302325581367E-2</v>
      </c>
      <c r="BO37">
        <f t="shared" si="15"/>
        <v>0.53695860105846438</v>
      </c>
      <c r="BP37">
        <f t="shared" si="11"/>
        <v>0.37303565891472867</v>
      </c>
      <c r="BQ37">
        <v>1.9979855000000001E-2</v>
      </c>
    </row>
    <row r="38" spans="1:69" x14ac:dyDescent="0.35">
      <c r="A38">
        <v>38</v>
      </c>
      <c r="B38" t="s">
        <v>136</v>
      </c>
      <c r="C38" t="s">
        <v>127</v>
      </c>
      <c r="D38">
        <v>32</v>
      </c>
      <c r="E38" t="s">
        <v>72</v>
      </c>
      <c r="F38">
        <v>7</v>
      </c>
      <c r="G38">
        <v>6</v>
      </c>
      <c r="H38">
        <v>3</v>
      </c>
      <c r="I38">
        <f t="shared" si="0"/>
        <v>0.5</v>
      </c>
      <c r="J38">
        <v>110</v>
      </c>
      <c r="K38">
        <v>169</v>
      </c>
      <c r="L38">
        <f t="shared" si="1"/>
        <v>0.65088757396449703</v>
      </c>
      <c r="M38">
        <v>1205</v>
      </c>
      <c r="N38">
        <v>7</v>
      </c>
      <c r="O38">
        <f t="shared" si="2"/>
        <v>4.142011834319527E-2</v>
      </c>
      <c r="P38">
        <v>20</v>
      </c>
      <c r="Q38">
        <v>39</v>
      </c>
      <c r="R38">
        <v>0</v>
      </c>
      <c r="S38">
        <f t="shared" si="12"/>
        <v>1244</v>
      </c>
      <c r="T38">
        <f t="shared" si="13"/>
        <v>7</v>
      </c>
      <c r="U38">
        <v>9</v>
      </c>
      <c r="V38">
        <f t="shared" si="3"/>
        <v>5.3254437869822487E-2</v>
      </c>
      <c r="W38">
        <v>1</v>
      </c>
      <c r="X38">
        <f t="shared" si="4"/>
        <v>2.9411764705882353E-2</v>
      </c>
      <c r="Y38">
        <f t="shared" si="5"/>
        <v>4.9261083743842367E-2</v>
      </c>
      <c r="Z38">
        <f t="shared" si="14"/>
        <v>203</v>
      </c>
      <c r="AA38">
        <f t="shared" si="6"/>
        <v>6.1280788177339902</v>
      </c>
      <c r="AB38">
        <f t="shared" si="7"/>
        <v>3.4482758620689655E-2</v>
      </c>
      <c r="AC38">
        <f t="shared" si="8"/>
        <v>7.1301775147928996</v>
      </c>
      <c r="AD38">
        <f t="shared" si="9"/>
        <v>10.954545454545455</v>
      </c>
      <c r="AE38">
        <v>1380</v>
      </c>
      <c r="AF38">
        <v>8.1999999999999993</v>
      </c>
      <c r="AG38">
        <v>737</v>
      </c>
      <c r="AH38">
        <v>6.7</v>
      </c>
      <c r="AI38">
        <v>4.4000000000000004</v>
      </c>
      <c r="AJ38">
        <v>468</v>
      </c>
      <c r="AK38">
        <v>4.3</v>
      </c>
      <c r="AL38">
        <v>5</v>
      </c>
      <c r="AM38">
        <v>3</v>
      </c>
      <c r="AN38">
        <v>1</v>
      </c>
      <c r="AO38">
        <v>5</v>
      </c>
      <c r="AP38">
        <v>0.03</v>
      </c>
      <c r="AQ38">
        <v>30</v>
      </c>
      <c r="AR38">
        <v>0.182</v>
      </c>
      <c r="AS38">
        <v>117</v>
      </c>
      <c r="AT38">
        <v>0.70899999999999996</v>
      </c>
      <c r="AU38">
        <v>14</v>
      </c>
      <c r="AV38">
        <v>2.5</v>
      </c>
      <c r="AW38">
        <v>51</v>
      </c>
      <c r="AX38">
        <v>5</v>
      </c>
      <c r="AY38">
        <v>15</v>
      </c>
      <c r="AZ38">
        <v>34</v>
      </c>
      <c r="BA38">
        <v>0.17799999999999999</v>
      </c>
      <c r="BB38">
        <v>8</v>
      </c>
      <c r="BC38">
        <v>4.9000000000000004</v>
      </c>
      <c r="BD38">
        <v>3</v>
      </c>
      <c r="BE38">
        <v>16</v>
      </c>
      <c r="BF38">
        <v>3</v>
      </c>
      <c r="BG38">
        <v>16</v>
      </c>
      <c r="BH38">
        <v>0</v>
      </c>
      <c r="BI38">
        <v>0</v>
      </c>
      <c r="BJ38">
        <v>37</v>
      </c>
      <c r="BK38">
        <v>309</v>
      </c>
      <c r="BL38">
        <v>2</v>
      </c>
      <c r="BM38">
        <v>2</v>
      </c>
      <c r="BN38">
        <f t="shared" si="10"/>
        <v>0.46502463054187193</v>
      </c>
      <c r="BO38">
        <f t="shared" si="15"/>
        <v>0.68287193050980843</v>
      </c>
      <c r="BP38">
        <f t="shared" si="11"/>
        <v>0.36762167487684727</v>
      </c>
      <c r="BQ38">
        <v>0.317552267</v>
      </c>
    </row>
    <row r="39" spans="1:69" x14ac:dyDescent="0.35">
      <c r="A39">
        <v>68</v>
      </c>
      <c r="B39" t="s">
        <v>137</v>
      </c>
      <c r="C39" t="s">
        <v>138</v>
      </c>
      <c r="D39">
        <v>22</v>
      </c>
      <c r="E39" t="s">
        <v>72</v>
      </c>
      <c r="F39">
        <v>16</v>
      </c>
      <c r="G39">
        <v>16</v>
      </c>
      <c r="H39">
        <v>2</v>
      </c>
      <c r="I39">
        <f t="shared" si="0"/>
        <v>0.125</v>
      </c>
      <c r="J39">
        <v>315</v>
      </c>
      <c r="K39">
        <v>527</v>
      </c>
      <c r="L39">
        <f t="shared" si="1"/>
        <v>0.59772296015180271</v>
      </c>
      <c r="M39">
        <v>2877</v>
      </c>
      <c r="N39">
        <v>11</v>
      </c>
      <c r="O39">
        <f t="shared" si="2"/>
        <v>2.0872865275142316E-2</v>
      </c>
      <c r="P39">
        <v>39</v>
      </c>
      <c r="Q39">
        <v>253</v>
      </c>
      <c r="R39">
        <v>0</v>
      </c>
      <c r="S39">
        <f t="shared" si="12"/>
        <v>3130</v>
      </c>
      <c r="T39">
        <f t="shared" si="13"/>
        <v>11</v>
      </c>
      <c r="U39">
        <v>10</v>
      </c>
      <c r="V39">
        <f t="shared" si="3"/>
        <v>1.8975332068311195E-2</v>
      </c>
      <c r="W39">
        <v>11</v>
      </c>
      <c r="X39">
        <f t="shared" si="4"/>
        <v>0.10891089108910891</v>
      </c>
      <c r="Y39">
        <f t="shared" si="5"/>
        <v>3.3439490445859872E-2</v>
      </c>
      <c r="Z39">
        <f t="shared" si="14"/>
        <v>628</v>
      </c>
      <c r="AA39">
        <f t="shared" si="6"/>
        <v>4.984076433121019</v>
      </c>
      <c r="AB39">
        <f t="shared" si="7"/>
        <v>1.751592356687898E-2</v>
      </c>
      <c r="AC39">
        <f t="shared" si="8"/>
        <v>5.4592030360531307</v>
      </c>
      <c r="AD39">
        <f t="shared" si="9"/>
        <v>9.1333333333333329</v>
      </c>
      <c r="AE39">
        <v>3980</v>
      </c>
      <c r="AF39">
        <v>7.6</v>
      </c>
      <c r="AG39">
        <v>1572</v>
      </c>
      <c r="AH39">
        <v>5</v>
      </c>
      <c r="AI39">
        <v>3</v>
      </c>
      <c r="AJ39">
        <v>1305</v>
      </c>
      <c r="AK39">
        <v>4.0999999999999996</v>
      </c>
      <c r="AL39">
        <v>6</v>
      </c>
      <c r="AM39">
        <v>46</v>
      </c>
      <c r="AN39">
        <v>1</v>
      </c>
      <c r="AO39">
        <v>23</v>
      </c>
      <c r="AP39">
        <v>4.8000000000000001E-2</v>
      </c>
      <c r="AQ39">
        <v>103</v>
      </c>
      <c r="AR39">
        <v>0.215</v>
      </c>
      <c r="AS39">
        <v>352</v>
      </c>
      <c r="AT39">
        <v>0.73299999999999998</v>
      </c>
      <c r="AU39">
        <v>62</v>
      </c>
      <c r="AV39">
        <v>2.5</v>
      </c>
      <c r="AW39">
        <v>166</v>
      </c>
      <c r="AX39">
        <v>38</v>
      </c>
      <c r="AY39">
        <v>50</v>
      </c>
      <c r="AZ39">
        <v>150</v>
      </c>
      <c r="BA39">
        <v>0.24199999999999999</v>
      </c>
      <c r="BB39">
        <v>31</v>
      </c>
      <c r="BC39">
        <v>8.4</v>
      </c>
      <c r="BD39">
        <v>31</v>
      </c>
      <c r="BE39">
        <v>149</v>
      </c>
      <c r="BF39">
        <v>26</v>
      </c>
      <c r="BG39">
        <v>145</v>
      </c>
      <c r="BH39">
        <v>1</v>
      </c>
      <c r="BI39">
        <v>4</v>
      </c>
      <c r="BJ39">
        <v>81</v>
      </c>
      <c r="BK39">
        <v>589</v>
      </c>
      <c r="BL39">
        <v>2</v>
      </c>
      <c r="BM39">
        <v>2</v>
      </c>
      <c r="BN39">
        <f t="shared" si="10"/>
        <v>0.33917197452229292</v>
      </c>
      <c r="BO39">
        <f t="shared" si="15"/>
        <v>0.64238641946361452</v>
      </c>
      <c r="BP39">
        <f t="shared" si="11"/>
        <v>0.36757643312101912</v>
      </c>
      <c r="BQ39">
        <v>0.21787946999999999</v>
      </c>
    </row>
    <row r="40" spans="1:69" x14ac:dyDescent="0.35">
      <c r="A40">
        <v>30</v>
      </c>
      <c r="B40" t="s">
        <v>139</v>
      </c>
      <c r="C40" t="s">
        <v>140</v>
      </c>
      <c r="D40">
        <v>24</v>
      </c>
      <c r="E40" t="s">
        <v>72</v>
      </c>
      <c r="F40">
        <v>9</v>
      </c>
      <c r="G40">
        <v>9</v>
      </c>
      <c r="H40">
        <v>3</v>
      </c>
      <c r="I40">
        <f t="shared" si="0"/>
        <v>0.33333333333333331</v>
      </c>
      <c r="J40">
        <v>149</v>
      </c>
      <c r="K40">
        <v>255</v>
      </c>
      <c r="L40">
        <f t="shared" si="1"/>
        <v>0.58431372549019611</v>
      </c>
      <c r="M40">
        <v>1808</v>
      </c>
      <c r="N40">
        <v>8</v>
      </c>
      <c r="O40">
        <f t="shared" si="2"/>
        <v>3.1372549019607843E-2</v>
      </c>
      <c r="P40">
        <v>25</v>
      </c>
      <c r="Q40">
        <v>57</v>
      </c>
      <c r="R40">
        <v>1</v>
      </c>
      <c r="S40">
        <f t="shared" si="12"/>
        <v>1865</v>
      </c>
      <c r="T40">
        <f t="shared" si="13"/>
        <v>9</v>
      </c>
      <c r="U40">
        <v>4</v>
      </c>
      <c r="V40">
        <f t="shared" si="3"/>
        <v>1.5686274509803921E-2</v>
      </c>
      <c r="W40">
        <v>7</v>
      </c>
      <c r="X40">
        <f t="shared" si="4"/>
        <v>0.13207547169811321</v>
      </c>
      <c r="Y40">
        <f t="shared" si="5"/>
        <v>3.5714285714285712E-2</v>
      </c>
      <c r="Z40">
        <f t="shared" si="14"/>
        <v>308</v>
      </c>
      <c r="AA40">
        <f t="shared" si="6"/>
        <v>6.0551948051948052</v>
      </c>
      <c r="AB40">
        <f t="shared" si="7"/>
        <v>2.922077922077922E-2</v>
      </c>
      <c r="AC40">
        <f t="shared" si="8"/>
        <v>7.0901960784313722</v>
      </c>
      <c r="AD40">
        <f t="shared" si="9"/>
        <v>12.134228187919463</v>
      </c>
      <c r="AE40">
        <v>2695</v>
      </c>
      <c r="AF40">
        <v>10.6</v>
      </c>
      <c r="AG40">
        <v>1062</v>
      </c>
      <c r="AH40">
        <v>7.1</v>
      </c>
      <c r="AI40">
        <v>4.2</v>
      </c>
      <c r="AJ40">
        <v>746</v>
      </c>
      <c r="AK40">
        <v>5</v>
      </c>
      <c r="AL40">
        <v>5</v>
      </c>
      <c r="AM40">
        <v>7</v>
      </c>
      <c r="AN40">
        <v>2</v>
      </c>
      <c r="AO40">
        <v>12</v>
      </c>
      <c r="AP40">
        <v>4.9000000000000002E-2</v>
      </c>
      <c r="AQ40">
        <v>41</v>
      </c>
      <c r="AR40">
        <v>0.16700000000000001</v>
      </c>
      <c r="AS40">
        <v>165</v>
      </c>
      <c r="AT40">
        <v>0.67100000000000004</v>
      </c>
      <c r="AU40">
        <v>28</v>
      </c>
      <c r="AV40">
        <v>2.5</v>
      </c>
      <c r="AW40">
        <v>88</v>
      </c>
      <c r="AX40">
        <v>8</v>
      </c>
      <c r="AY40">
        <v>46</v>
      </c>
      <c r="AZ40">
        <v>82</v>
      </c>
      <c r="BA40">
        <v>0.28100000000000003</v>
      </c>
      <c r="BB40">
        <v>9</v>
      </c>
      <c r="BC40">
        <v>6.3</v>
      </c>
      <c r="BD40">
        <v>20</v>
      </c>
      <c r="BE40">
        <v>115</v>
      </c>
      <c r="BF40">
        <v>15</v>
      </c>
      <c r="BG40">
        <v>112</v>
      </c>
      <c r="BH40">
        <v>3</v>
      </c>
      <c r="BI40">
        <v>3</v>
      </c>
      <c r="BJ40">
        <v>61</v>
      </c>
      <c r="BK40">
        <v>574</v>
      </c>
      <c r="BL40">
        <v>1</v>
      </c>
      <c r="BM40">
        <v>1</v>
      </c>
      <c r="BN40">
        <f t="shared" si="10"/>
        <v>0.5405844155844155</v>
      </c>
      <c r="BO40">
        <f t="shared" si="15"/>
        <v>0.65722550038197092</v>
      </c>
      <c r="BP40">
        <f t="shared" si="11"/>
        <v>0.35067316017316019</v>
      </c>
      <c r="BQ40">
        <v>0.35528586299999998</v>
      </c>
    </row>
    <row r="41" spans="1:69" x14ac:dyDescent="0.35">
      <c r="A41">
        <v>27</v>
      </c>
      <c r="B41" t="s">
        <v>141</v>
      </c>
      <c r="C41" t="s">
        <v>102</v>
      </c>
      <c r="D41">
        <v>21</v>
      </c>
      <c r="E41" t="s">
        <v>72</v>
      </c>
      <c r="F41">
        <v>4</v>
      </c>
      <c r="G41">
        <v>4</v>
      </c>
      <c r="H41">
        <v>2</v>
      </c>
      <c r="I41">
        <f t="shared" si="0"/>
        <v>0.5</v>
      </c>
      <c r="J41">
        <v>50</v>
      </c>
      <c r="K41">
        <v>84</v>
      </c>
      <c r="L41">
        <f t="shared" si="1"/>
        <v>0.59523809523809523</v>
      </c>
      <c r="M41">
        <v>577</v>
      </c>
      <c r="N41">
        <v>3</v>
      </c>
      <c r="O41">
        <f t="shared" si="2"/>
        <v>3.5714285714285712E-2</v>
      </c>
      <c r="P41">
        <v>25</v>
      </c>
      <c r="Q41">
        <v>136</v>
      </c>
      <c r="R41">
        <v>4</v>
      </c>
      <c r="S41">
        <f t="shared" si="12"/>
        <v>713</v>
      </c>
      <c r="T41">
        <f t="shared" si="13"/>
        <v>7</v>
      </c>
      <c r="U41">
        <v>1</v>
      </c>
      <c r="V41">
        <f t="shared" si="3"/>
        <v>1.1904761904761904E-2</v>
      </c>
      <c r="W41">
        <v>3</v>
      </c>
      <c r="X41">
        <f t="shared" si="4"/>
        <v>9.375E-2</v>
      </c>
      <c r="Y41">
        <f t="shared" si="5"/>
        <v>3.4482758620689655E-2</v>
      </c>
      <c r="Z41">
        <f t="shared" si="14"/>
        <v>116</v>
      </c>
      <c r="AA41">
        <f t="shared" si="6"/>
        <v>6.1465517241379306</v>
      </c>
      <c r="AB41">
        <f t="shared" si="7"/>
        <v>6.0344827586206899E-2</v>
      </c>
      <c r="AC41">
        <f t="shared" si="8"/>
        <v>6.8690476190476186</v>
      </c>
      <c r="AD41">
        <f t="shared" si="9"/>
        <v>11.54</v>
      </c>
      <c r="AE41">
        <v>668</v>
      </c>
      <c r="AF41">
        <v>8</v>
      </c>
      <c r="AG41">
        <v>280</v>
      </c>
      <c r="AH41">
        <v>5.6</v>
      </c>
      <c r="AI41">
        <v>3.3</v>
      </c>
      <c r="AJ41">
        <v>297</v>
      </c>
      <c r="AK41">
        <v>5.9</v>
      </c>
      <c r="AL41">
        <v>2</v>
      </c>
      <c r="AM41">
        <v>3</v>
      </c>
      <c r="AN41">
        <v>0</v>
      </c>
      <c r="AO41">
        <v>6</v>
      </c>
      <c r="AP41">
        <v>7.3999999999999996E-2</v>
      </c>
      <c r="AQ41">
        <v>17</v>
      </c>
      <c r="AR41">
        <v>0.21</v>
      </c>
      <c r="AS41">
        <v>60</v>
      </c>
      <c r="AT41">
        <v>0.74099999999999999</v>
      </c>
      <c r="AU41">
        <v>7</v>
      </c>
      <c r="AV41">
        <v>2.6</v>
      </c>
      <c r="AW41">
        <v>24</v>
      </c>
      <c r="AX41">
        <v>10</v>
      </c>
      <c r="AY41">
        <v>5</v>
      </c>
      <c r="AZ41">
        <v>22</v>
      </c>
      <c r="BA41">
        <v>0.22</v>
      </c>
      <c r="BB41">
        <v>9</v>
      </c>
      <c r="BC41">
        <v>4.7</v>
      </c>
      <c r="BD41">
        <v>19</v>
      </c>
      <c r="BE41">
        <v>147</v>
      </c>
      <c r="BF41">
        <v>11</v>
      </c>
      <c r="BG41">
        <v>88</v>
      </c>
      <c r="BH41">
        <v>6</v>
      </c>
      <c r="BI41">
        <v>59</v>
      </c>
      <c r="BJ41">
        <v>8</v>
      </c>
      <c r="BK41">
        <v>41</v>
      </c>
      <c r="BL41">
        <v>0</v>
      </c>
      <c r="BM41">
        <v>0</v>
      </c>
      <c r="BN41">
        <f t="shared" si="10"/>
        <v>0.87327586206896535</v>
      </c>
      <c r="BO41">
        <f t="shared" si="15"/>
        <v>0.71166091954022992</v>
      </c>
      <c r="BP41">
        <f t="shared" si="11"/>
        <v>0.34716206896551727</v>
      </c>
      <c r="BQ41">
        <v>0.62147630300000001</v>
      </c>
    </row>
    <row r="42" spans="1:69" x14ac:dyDescent="0.35">
      <c r="A42">
        <v>46</v>
      </c>
      <c r="B42" t="s">
        <v>142</v>
      </c>
      <c r="C42" t="s">
        <v>134</v>
      </c>
      <c r="D42">
        <v>34</v>
      </c>
      <c r="E42" t="s">
        <v>72</v>
      </c>
      <c r="F42">
        <v>11</v>
      </c>
      <c r="G42">
        <v>5</v>
      </c>
      <c r="H42">
        <v>2</v>
      </c>
      <c r="I42">
        <f t="shared" si="0"/>
        <v>0.4</v>
      </c>
      <c r="J42">
        <v>116</v>
      </c>
      <c r="K42">
        <v>180</v>
      </c>
      <c r="L42">
        <f t="shared" si="1"/>
        <v>0.64444444444444449</v>
      </c>
      <c r="M42">
        <v>1341</v>
      </c>
      <c r="N42">
        <v>5</v>
      </c>
      <c r="O42">
        <f t="shared" si="2"/>
        <v>2.7777777777777776E-2</v>
      </c>
      <c r="P42">
        <v>38</v>
      </c>
      <c r="Q42">
        <v>197</v>
      </c>
      <c r="R42">
        <v>0</v>
      </c>
      <c r="S42">
        <f t="shared" si="12"/>
        <v>1538</v>
      </c>
      <c r="T42">
        <f t="shared" si="13"/>
        <v>5</v>
      </c>
      <c r="U42">
        <v>3</v>
      </c>
      <c r="V42">
        <f t="shared" si="3"/>
        <v>1.6666666666666666E-2</v>
      </c>
      <c r="W42">
        <v>4</v>
      </c>
      <c r="X42">
        <f t="shared" si="4"/>
        <v>7.2727272727272724E-2</v>
      </c>
      <c r="Y42">
        <f t="shared" si="5"/>
        <v>2.9787234042553193E-2</v>
      </c>
      <c r="Z42">
        <f t="shared" si="14"/>
        <v>235</v>
      </c>
      <c r="AA42">
        <f t="shared" si="6"/>
        <v>6.5446808510638297</v>
      </c>
      <c r="AB42">
        <f t="shared" si="7"/>
        <v>2.1276595744680851E-2</v>
      </c>
      <c r="AC42">
        <f t="shared" si="8"/>
        <v>7.45</v>
      </c>
      <c r="AD42">
        <f t="shared" si="9"/>
        <v>11.560344827586206</v>
      </c>
      <c r="AE42">
        <v>1546</v>
      </c>
      <c r="AF42">
        <v>8.6</v>
      </c>
      <c r="AG42">
        <v>763</v>
      </c>
      <c r="AH42">
        <v>6.6</v>
      </c>
      <c r="AI42">
        <v>4.2</v>
      </c>
      <c r="AJ42">
        <v>578</v>
      </c>
      <c r="AK42">
        <v>5</v>
      </c>
      <c r="AL42">
        <v>1</v>
      </c>
      <c r="AM42">
        <v>8</v>
      </c>
      <c r="AN42">
        <v>6</v>
      </c>
      <c r="AO42">
        <v>11</v>
      </c>
      <c r="AP42">
        <v>6.6000000000000003E-2</v>
      </c>
      <c r="AQ42">
        <v>24</v>
      </c>
      <c r="AR42">
        <v>0.14499999999999999</v>
      </c>
      <c r="AS42">
        <v>134</v>
      </c>
      <c r="AT42">
        <v>0.80700000000000005</v>
      </c>
      <c r="AU42">
        <v>17</v>
      </c>
      <c r="AV42">
        <v>2.2999999999999998</v>
      </c>
      <c r="AW42">
        <v>55</v>
      </c>
      <c r="AX42">
        <v>19</v>
      </c>
      <c r="AY42">
        <v>15</v>
      </c>
      <c r="AZ42">
        <v>51</v>
      </c>
      <c r="BA42">
        <v>0.22800000000000001</v>
      </c>
      <c r="BB42">
        <v>27</v>
      </c>
      <c r="BC42">
        <v>5.9</v>
      </c>
      <c r="BD42">
        <v>17</v>
      </c>
      <c r="BE42">
        <v>184</v>
      </c>
      <c r="BF42">
        <v>15</v>
      </c>
      <c r="BG42">
        <v>177</v>
      </c>
      <c r="BH42">
        <v>1</v>
      </c>
      <c r="BI42">
        <v>7</v>
      </c>
      <c r="BJ42">
        <v>24</v>
      </c>
      <c r="BK42">
        <v>207</v>
      </c>
      <c r="BL42">
        <v>0</v>
      </c>
      <c r="BM42">
        <v>0</v>
      </c>
      <c r="BN42">
        <f t="shared" si="10"/>
        <v>0.56936170212765957</v>
      </c>
      <c r="BO42">
        <f t="shared" si="15"/>
        <v>0.82845549388426365</v>
      </c>
      <c r="BP42">
        <f t="shared" si="11"/>
        <v>0.34528936170212765</v>
      </c>
      <c r="BQ42">
        <v>0.47169083000000001</v>
      </c>
    </row>
    <row r="43" spans="1:69" x14ac:dyDescent="0.35">
      <c r="A43">
        <v>57</v>
      </c>
      <c r="B43" t="s">
        <v>143</v>
      </c>
      <c r="C43" t="s">
        <v>125</v>
      </c>
      <c r="D43">
        <v>28</v>
      </c>
      <c r="E43" t="s">
        <v>72</v>
      </c>
      <c r="F43">
        <v>5</v>
      </c>
      <c r="G43">
        <v>4</v>
      </c>
      <c r="H43">
        <v>2</v>
      </c>
      <c r="I43">
        <f t="shared" si="0"/>
        <v>0.5</v>
      </c>
      <c r="J43">
        <v>95</v>
      </c>
      <c r="K43">
        <v>151</v>
      </c>
      <c r="L43">
        <f t="shared" si="1"/>
        <v>0.62913907284768211</v>
      </c>
      <c r="M43">
        <v>895</v>
      </c>
      <c r="N43">
        <v>5</v>
      </c>
      <c r="O43">
        <f t="shared" si="2"/>
        <v>3.3112582781456956E-2</v>
      </c>
      <c r="P43">
        <v>30</v>
      </c>
      <c r="Q43">
        <v>163</v>
      </c>
      <c r="R43">
        <v>3</v>
      </c>
      <c r="S43">
        <f t="shared" si="12"/>
        <v>1058</v>
      </c>
      <c r="T43">
        <f t="shared" si="13"/>
        <v>8</v>
      </c>
      <c r="U43">
        <v>5</v>
      </c>
      <c r="V43">
        <f t="shared" si="3"/>
        <v>3.3112582781456956E-2</v>
      </c>
      <c r="W43">
        <v>6</v>
      </c>
      <c r="X43">
        <f t="shared" si="4"/>
        <v>0.13953488372093023</v>
      </c>
      <c r="Y43">
        <f t="shared" si="5"/>
        <v>5.6701030927835051E-2</v>
      </c>
      <c r="Z43">
        <f t="shared" si="14"/>
        <v>194</v>
      </c>
      <c r="AA43">
        <f t="shared" si="6"/>
        <v>5.4536082474226806</v>
      </c>
      <c r="AB43">
        <f t="shared" si="7"/>
        <v>4.1237113402061855E-2</v>
      </c>
      <c r="AC43">
        <f t="shared" si="8"/>
        <v>5.927152317880795</v>
      </c>
      <c r="AD43">
        <f t="shared" si="9"/>
        <v>9.4210526315789469</v>
      </c>
      <c r="AE43">
        <v>1122</v>
      </c>
      <c r="AF43">
        <v>7.4</v>
      </c>
      <c r="AG43">
        <v>541</v>
      </c>
      <c r="AH43">
        <v>5.7</v>
      </c>
      <c r="AI43">
        <v>3.6</v>
      </c>
      <c r="AJ43">
        <v>354</v>
      </c>
      <c r="AK43">
        <v>3.7</v>
      </c>
      <c r="AL43">
        <v>2</v>
      </c>
      <c r="AM43">
        <v>7</v>
      </c>
      <c r="AN43">
        <v>0</v>
      </c>
      <c r="AO43">
        <v>7</v>
      </c>
      <c r="AP43">
        <v>4.9000000000000002E-2</v>
      </c>
      <c r="AQ43">
        <v>18</v>
      </c>
      <c r="AR43">
        <v>0.125</v>
      </c>
      <c r="AS43">
        <v>109</v>
      </c>
      <c r="AT43">
        <v>0.75700000000000001</v>
      </c>
      <c r="AU43">
        <v>13</v>
      </c>
      <c r="AV43">
        <v>2.7</v>
      </c>
      <c r="AW43">
        <v>49</v>
      </c>
      <c r="AX43">
        <v>13</v>
      </c>
      <c r="AY43">
        <v>23</v>
      </c>
      <c r="AZ43">
        <v>49</v>
      </c>
      <c r="BA43">
        <v>0.26300000000000001</v>
      </c>
      <c r="BB43">
        <v>22</v>
      </c>
      <c r="BC43">
        <v>6.8</v>
      </c>
      <c r="BD43">
        <v>6</v>
      </c>
      <c r="BE43">
        <v>28</v>
      </c>
      <c r="BF43">
        <v>5</v>
      </c>
      <c r="BG43">
        <v>26</v>
      </c>
      <c r="BH43">
        <v>1</v>
      </c>
      <c r="BI43">
        <v>2</v>
      </c>
      <c r="BJ43">
        <v>41</v>
      </c>
      <c r="BK43">
        <v>202</v>
      </c>
      <c r="BL43">
        <v>1</v>
      </c>
      <c r="BM43">
        <v>1</v>
      </c>
      <c r="BN43">
        <f t="shared" si="10"/>
        <v>0.39072164948453608</v>
      </c>
      <c r="BO43">
        <f t="shared" si="15"/>
        <v>0.76149257211058263</v>
      </c>
      <c r="BP43">
        <f t="shared" si="11"/>
        <v>0.34433608247422681</v>
      </c>
      <c r="BQ43">
        <v>0.29753163399999999</v>
      </c>
    </row>
    <row r="44" spans="1:69" x14ac:dyDescent="0.35">
      <c r="A44">
        <v>31</v>
      </c>
      <c r="B44" t="s">
        <v>144</v>
      </c>
      <c r="C44" t="s">
        <v>140</v>
      </c>
      <c r="D44">
        <v>35</v>
      </c>
      <c r="E44" t="s">
        <v>72</v>
      </c>
      <c r="F44">
        <v>10</v>
      </c>
      <c r="G44">
        <v>8</v>
      </c>
      <c r="H44">
        <v>3</v>
      </c>
      <c r="I44">
        <f t="shared" si="0"/>
        <v>0.375</v>
      </c>
      <c r="J44">
        <v>149</v>
      </c>
      <c r="K44">
        <v>230</v>
      </c>
      <c r="L44">
        <f t="shared" si="1"/>
        <v>0.64782608695652177</v>
      </c>
      <c r="M44">
        <v>1616</v>
      </c>
      <c r="N44">
        <v>4</v>
      </c>
      <c r="O44">
        <f t="shared" si="2"/>
        <v>1.7391304347826087E-2</v>
      </c>
      <c r="P44">
        <v>17</v>
      </c>
      <c r="Q44">
        <v>74</v>
      </c>
      <c r="R44">
        <v>1</v>
      </c>
      <c r="S44">
        <f t="shared" si="12"/>
        <v>1690</v>
      </c>
      <c r="T44">
        <f t="shared" si="13"/>
        <v>5</v>
      </c>
      <c r="U44">
        <v>7</v>
      </c>
      <c r="V44">
        <f t="shared" si="3"/>
        <v>3.0434782608695653E-2</v>
      </c>
      <c r="W44">
        <v>4</v>
      </c>
      <c r="X44">
        <f t="shared" si="4"/>
        <v>8.1632653061224483E-2</v>
      </c>
      <c r="Y44">
        <f t="shared" si="5"/>
        <v>3.9426523297491037E-2</v>
      </c>
      <c r="Z44">
        <f t="shared" si="14"/>
        <v>279</v>
      </c>
      <c r="AA44">
        <f t="shared" si="6"/>
        <v>6.0573476702508957</v>
      </c>
      <c r="AB44">
        <f t="shared" si="7"/>
        <v>1.7921146953405017E-2</v>
      </c>
      <c r="AC44">
        <f t="shared" si="8"/>
        <v>7.0260869565217394</v>
      </c>
      <c r="AD44">
        <f t="shared" si="9"/>
        <v>10.845637583892618</v>
      </c>
      <c r="AE44">
        <v>1817</v>
      </c>
      <c r="AF44">
        <v>7.9</v>
      </c>
      <c r="AG44">
        <v>821</v>
      </c>
      <c r="AH44">
        <v>5.5</v>
      </c>
      <c r="AI44">
        <v>3.6</v>
      </c>
      <c r="AJ44">
        <v>795</v>
      </c>
      <c r="AK44">
        <v>5.3</v>
      </c>
      <c r="AL44">
        <v>5</v>
      </c>
      <c r="AM44">
        <v>7</v>
      </c>
      <c r="AN44">
        <v>2</v>
      </c>
      <c r="AO44">
        <v>12</v>
      </c>
      <c r="AP44">
        <v>5.3999999999999999E-2</v>
      </c>
      <c r="AQ44">
        <v>31</v>
      </c>
      <c r="AR44">
        <v>0.14000000000000001</v>
      </c>
      <c r="AS44">
        <v>166</v>
      </c>
      <c r="AT44">
        <v>0.751</v>
      </c>
      <c r="AU44">
        <v>32</v>
      </c>
      <c r="AV44">
        <v>2.4</v>
      </c>
      <c r="AW44">
        <v>65</v>
      </c>
      <c r="AX44">
        <v>10</v>
      </c>
      <c r="AY44">
        <v>30</v>
      </c>
      <c r="AZ44">
        <v>72</v>
      </c>
      <c r="BA44">
        <v>0.26700000000000002</v>
      </c>
      <c r="BB44">
        <v>8</v>
      </c>
      <c r="BC44">
        <v>8.3000000000000007</v>
      </c>
      <c r="BD44">
        <v>14</v>
      </c>
      <c r="BE44">
        <v>113</v>
      </c>
      <c r="BF44">
        <v>13</v>
      </c>
      <c r="BG44">
        <v>101</v>
      </c>
      <c r="BH44">
        <v>1</v>
      </c>
      <c r="BI44">
        <v>12</v>
      </c>
      <c r="BJ44">
        <v>58</v>
      </c>
      <c r="BK44">
        <v>537</v>
      </c>
      <c r="BL44">
        <v>1</v>
      </c>
      <c r="BM44">
        <v>1</v>
      </c>
      <c r="BN44">
        <f t="shared" si="10"/>
        <v>0.39068100358422941</v>
      </c>
      <c r="BO44">
        <f t="shared" si="15"/>
        <v>0.74684708586566928</v>
      </c>
      <c r="BP44">
        <f t="shared" si="11"/>
        <v>0.33899462365591393</v>
      </c>
      <c r="BQ44">
        <v>0.291778969</v>
      </c>
    </row>
    <row r="45" spans="1:69" x14ac:dyDescent="0.35">
      <c r="A45">
        <v>55</v>
      </c>
      <c r="B45" t="s">
        <v>145</v>
      </c>
      <c r="C45" t="s">
        <v>119</v>
      </c>
      <c r="D45">
        <v>23</v>
      </c>
      <c r="E45" t="s">
        <v>72</v>
      </c>
      <c r="F45">
        <v>5</v>
      </c>
      <c r="G45">
        <v>4</v>
      </c>
      <c r="H45">
        <v>2</v>
      </c>
      <c r="I45">
        <f t="shared" si="0"/>
        <v>0.5</v>
      </c>
      <c r="J45">
        <v>94</v>
      </c>
      <c r="K45">
        <v>143</v>
      </c>
      <c r="L45">
        <f t="shared" si="1"/>
        <v>0.65734265734265729</v>
      </c>
      <c r="M45">
        <v>859</v>
      </c>
      <c r="N45">
        <v>3</v>
      </c>
      <c r="O45">
        <f t="shared" si="2"/>
        <v>2.097902097902098E-2</v>
      </c>
      <c r="P45">
        <v>23</v>
      </c>
      <c r="Q45">
        <v>109</v>
      </c>
      <c r="R45">
        <v>2</v>
      </c>
      <c r="S45">
        <f t="shared" si="12"/>
        <v>968</v>
      </c>
      <c r="T45">
        <f t="shared" si="13"/>
        <v>5</v>
      </c>
      <c r="U45">
        <v>6</v>
      </c>
      <c r="V45">
        <f t="shared" si="3"/>
        <v>4.195804195804196E-2</v>
      </c>
      <c r="W45">
        <v>3</v>
      </c>
      <c r="X45">
        <f t="shared" si="4"/>
        <v>0.10714285714285714</v>
      </c>
      <c r="Y45">
        <f t="shared" si="5"/>
        <v>5.2631578947368418E-2</v>
      </c>
      <c r="Z45">
        <f t="shared" si="14"/>
        <v>171</v>
      </c>
      <c r="AA45">
        <f t="shared" si="6"/>
        <v>5.6608187134502925</v>
      </c>
      <c r="AB45">
        <f t="shared" si="7"/>
        <v>2.9239766081871343E-2</v>
      </c>
      <c r="AC45">
        <f t="shared" si="8"/>
        <v>6.0069930069930066</v>
      </c>
      <c r="AD45">
        <f t="shared" si="9"/>
        <v>9.1382978723404253</v>
      </c>
      <c r="AE45">
        <v>835</v>
      </c>
      <c r="AF45">
        <v>5.8</v>
      </c>
      <c r="AG45">
        <v>362</v>
      </c>
      <c r="AH45">
        <v>3.9</v>
      </c>
      <c r="AI45">
        <v>2.5</v>
      </c>
      <c r="AJ45">
        <v>497</v>
      </c>
      <c r="AK45">
        <v>5.3</v>
      </c>
      <c r="AL45">
        <v>4</v>
      </c>
      <c r="AM45">
        <v>5</v>
      </c>
      <c r="AN45">
        <v>0</v>
      </c>
      <c r="AO45">
        <v>6</v>
      </c>
      <c r="AP45">
        <v>4.2999999999999997E-2</v>
      </c>
      <c r="AQ45">
        <v>19</v>
      </c>
      <c r="AR45">
        <v>0.13800000000000001</v>
      </c>
      <c r="AS45">
        <v>106</v>
      </c>
      <c r="AT45">
        <v>0.76800000000000002</v>
      </c>
      <c r="AU45">
        <v>5</v>
      </c>
      <c r="AV45">
        <v>2.6</v>
      </c>
      <c r="AW45">
        <v>48</v>
      </c>
      <c r="AX45">
        <v>11</v>
      </c>
      <c r="AY45">
        <v>10</v>
      </c>
      <c r="AZ45">
        <v>26</v>
      </c>
      <c r="BA45">
        <v>0.16400000000000001</v>
      </c>
      <c r="BB45">
        <v>11</v>
      </c>
      <c r="BC45">
        <v>8.5</v>
      </c>
      <c r="BD45">
        <v>15</v>
      </c>
      <c r="BE45">
        <v>76</v>
      </c>
      <c r="BF45">
        <v>12</v>
      </c>
      <c r="BG45">
        <v>73</v>
      </c>
      <c r="BH45">
        <v>1</v>
      </c>
      <c r="BI45">
        <v>3</v>
      </c>
      <c r="BJ45">
        <v>21</v>
      </c>
      <c r="BK45">
        <v>206</v>
      </c>
      <c r="BL45">
        <v>0</v>
      </c>
      <c r="BM45">
        <v>0</v>
      </c>
      <c r="BN45">
        <f t="shared" si="10"/>
        <v>0.33216374269005855</v>
      </c>
      <c r="BO45">
        <f t="shared" si="15"/>
        <v>0.75283875189138338</v>
      </c>
      <c r="BP45">
        <f t="shared" si="11"/>
        <v>0.32340818713450292</v>
      </c>
      <c r="BQ45">
        <v>0.25006573700000001</v>
      </c>
    </row>
    <row r="46" spans="1:69" x14ac:dyDescent="0.35">
      <c r="A46">
        <v>76</v>
      </c>
      <c r="B46" t="s">
        <v>146</v>
      </c>
      <c r="C46" t="s">
        <v>98</v>
      </c>
      <c r="D46">
        <v>27</v>
      </c>
      <c r="E46" t="s">
        <v>72</v>
      </c>
      <c r="F46">
        <v>4</v>
      </c>
      <c r="G46">
        <v>2</v>
      </c>
      <c r="H46">
        <v>1</v>
      </c>
      <c r="I46">
        <f t="shared" si="0"/>
        <v>0.5</v>
      </c>
      <c r="J46">
        <v>48</v>
      </c>
      <c r="K46">
        <v>76</v>
      </c>
      <c r="L46">
        <f t="shared" si="1"/>
        <v>0.63157894736842102</v>
      </c>
      <c r="M46">
        <v>543</v>
      </c>
      <c r="N46">
        <v>3</v>
      </c>
      <c r="O46">
        <f t="shared" si="2"/>
        <v>3.9473684210526314E-2</v>
      </c>
      <c r="P46">
        <v>5</v>
      </c>
      <c r="Q46">
        <v>14</v>
      </c>
      <c r="R46">
        <v>0</v>
      </c>
      <c r="S46">
        <f t="shared" si="12"/>
        <v>557</v>
      </c>
      <c r="T46">
        <f t="shared" si="13"/>
        <v>3</v>
      </c>
      <c r="U46">
        <v>3</v>
      </c>
      <c r="V46">
        <f t="shared" si="3"/>
        <v>3.9473684210526314E-2</v>
      </c>
      <c r="W46">
        <v>0</v>
      </c>
      <c r="X46">
        <f t="shared" si="4"/>
        <v>0</v>
      </c>
      <c r="Y46">
        <f t="shared" si="5"/>
        <v>3.4482758620689655E-2</v>
      </c>
      <c r="Z46">
        <f t="shared" si="14"/>
        <v>87</v>
      </c>
      <c r="AA46">
        <f t="shared" si="6"/>
        <v>6.4022988505747129</v>
      </c>
      <c r="AB46">
        <f t="shared" si="7"/>
        <v>3.4482758620689655E-2</v>
      </c>
      <c r="AC46">
        <f t="shared" si="8"/>
        <v>7.1447368421052628</v>
      </c>
      <c r="AD46">
        <f t="shared" si="9"/>
        <v>11.3125</v>
      </c>
      <c r="AE46">
        <v>621</v>
      </c>
      <c r="AF46">
        <v>8.1999999999999993</v>
      </c>
      <c r="AG46">
        <v>238</v>
      </c>
      <c r="AH46">
        <v>5</v>
      </c>
      <c r="AI46">
        <v>3.1</v>
      </c>
      <c r="AJ46">
        <v>305</v>
      </c>
      <c r="AK46">
        <v>6.4</v>
      </c>
      <c r="AL46">
        <v>4</v>
      </c>
      <c r="AM46">
        <v>1</v>
      </c>
      <c r="AN46">
        <v>0</v>
      </c>
      <c r="AO46">
        <v>6</v>
      </c>
      <c r="AP46">
        <v>0.08</v>
      </c>
      <c r="AQ46">
        <v>12</v>
      </c>
      <c r="AR46">
        <v>0.16</v>
      </c>
      <c r="AS46">
        <v>54</v>
      </c>
      <c r="AT46">
        <v>0.72</v>
      </c>
      <c r="AU46">
        <v>6</v>
      </c>
      <c r="AV46">
        <v>2.2999999999999998</v>
      </c>
      <c r="AW46">
        <v>14</v>
      </c>
      <c r="AX46">
        <v>7</v>
      </c>
      <c r="AY46">
        <v>1</v>
      </c>
      <c r="AZ46">
        <v>14</v>
      </c>
      <c r="BA46">
        <v>0.16500000000000001</v>
      </c>
      <c r="BB46">
        <v>3</v>
      </c>
      <c r="BC46">
        <v>5</v>
      </c>
      <c r="BD46">
        <v>7</v>
      </c>
      <c r="BE46">
        <v>15</v>
      </c>
      <c r="BF46">
        <v>7</v>
      </c>
      <c r="BG46">
        <v>15</v>
      </c>
      <c r="BH46">
        <v>0</v>
      </c>
      <c r="BI46">
        <v>0</v>
      </c>
      <c r="BJ46">
        <v>15</v>
      </c>
      <c r="BK46">
        <v>157</v>
      </c>
      <c r="BL46">
        <v>1</v>
      </c>
      <c r="BM46">
        <v>1</v>
      </c>
      <c r="BN46">
        <f t="shared" si="10"/>
        <v>0.64022988505747125</v>
      </c>
      <c r="BO46">
        <f t="shared" si="15"/>
        <v>0.72794747363160517</v>
      </c>
      <c r="BP46">
        <f t="shared" si="11"/>
        <v>0.30969999999999998</v>
      </c>
      <c r="BQ46">
        <v>0.46605372699999997</v>
      </c>
    </row>
    <row r="47" spans="1:69" x14ac:dyDescent="0.35">
      <c r="A47">
        <v>21</v>
      </c>
      <c r="B47" t="s">
        <v>147</v>
      </c>
      <c r="C47" t="s">
        <v>148</v>
      </c>
      <c r="D47">
        <v>25</v>
      </c>
      <c r="E47" t="s">
        <v>72</v>
      </c>
      <c r="F47">
        <v>11</v>
      </c>
      <c r="G47">
        <v>11</v>
      </c>
      <c r="H47">
        <v>2</v>
      </c>
      <c r="I47">
        <f t="shared" si="0"/>
        <v>0.18181818181818182</v>
      </c>
      <c r="J47">
        <v>224</v>
      </c>
      <c r="K47">
        <v>345</v>
      </c>
      <c r="L47">
        <f t="shared" si="1"/>
        <v>0.64927536231884053</v>
      </c>
      <c r="M47">
        <v>2120</v>
      </c>
      <c r="N47">
        <v>10</v>
      </c>
      <c r="O47">
        <f t="shared" si="2"/>
        <v>2.8985507246376812E-2</v>
      </c>
      <c r="P47">
        <v>26</v>
      </c>
      <c r="Q47">
        <v>96</v>
      </c>
      <c r="R47">
        <v>0</v>
      </c>
      <c r="S47">
        <f t="shared" si="12"/>
        <v>2216</v>
      </c>
      <c r="T47">
        <f t="shared" si="13"/>
        <v>10</v>
      </c>
      <c r="U47">
        <v>12</v>
      </c>
      <c r="V47">
        <f t="shared" si="3"/>
        <v>3.4782608695652174E-2</v>
      </c>
      <c r="W47">
        <v>3</v>
      </c>
      <c r="X47">
        <f t="shared" si="4"/>
        <v>6.25E-2</v>
      </c>
      <c r="Y47">
        <f t="shared" si="5"/>
        <v>3.8167938931297711E-2</v>
      </c>
      <c r="Z47">
        <f t="shared" si="14"/>
        <v>393</v>
      </c>
      <c r="AA47">
        <f t="shared" si="6"/>
        <v>5.6386768447837152</v>
      </c>
      <c r="AB47">
        <f t="shared" si="7"/>
        <v>2.5445292620865138E-2</v>
      </c>
      <c r="AC47">
        <f t="shared" si="8"/>
        <v>6.1449275362318838</v>
      </c>
      <c r="AD47">
        <f t="shared" si="9"/>
        <v>9.4642857142857135</v>
      </c>
      <c r="AE47">
        <v>2390</v>
      </c>
      <c r="AF47">
        <v>6.9</v>
      </c>
      <c r="AG47">
        <v>905</v>
      </c>
      <c r="AH47">
        <v>4</v>
      </c>
      <c r="AI47">
        <v>2.6</v>
      </c>
      <c r="AJ47">
        <v>1215</v>
      </c>
      <c r="AK47">
        <v>5.4</v>
      </c>
      <c r="AL47">
        <v>8</v>
      </c>
      <c r="AM47">
        <v>6</v>
      </c>
      <c r="AN47">
        <v>0</v>
      </c>
      <c r="AO47">
        <v>16</v>
      </c>
      <c r="AP47">
        <v>4.7E-2</v>
      </c>
      <c r="AQ47">
        <v>54</v>
      </c>
      <c r="AR47">
        <v>0.159</v>
      </c>
      <c r="AS47">
        <v>254</v>
      </c>
      <c r="AT47">
        <v>0.749</v>
      </c>
      <c r="AU47">
        <v>22</v>
      </c>
      <c r="AV47">
        <v>2.2000000000000002</v>
      </c>
      <c r="AW47">
        <v>92</v>
      </c>
      <c r="AX47">
        <v>30</v>
      </c>
      <c r="AY47">
        <v>24</v>
      </c>
      <c r="AZ47">
        <v>76</v>
      </c>
      <c r="BA47">
        <v>0.20100000000000001</v>
      </c>
      <c r="BB47">
        <v>11</v>
      </c>
      <c r="BC47">
        <v>7.3</v>
      </c>
      <c r="BD47">
        <v>28</v>
      </c>
      <c r="BE47">
        <v>143</v>
      </c>
      <c r="BF47">
        <v>27</v>
      </c>
      <c r="BG47">
        <v>138</v>
      </c>
      <c r="BH47">
        <v>1</v>
      </c>
      <c r="BI47">
        <v>5</v>
      </c>
      <c r="BJ47">
        <v>51</v>
      </c>
      <c r="BK47">
        <v>393</v>
      </c>
      <c r="BL47">
        <v>1</v>
      </c>
      <c r="BM47">
        <v>1</v>
      </c>
      <c r="BN47">
        <f t="shared" si="10"/>
        <v>0.43664122137404582</v>
      </c>
      <c r="BO47">
        <f t="shared" si="15"/>
        <v>0.73253236983173919</v>
      </c>
      <c r="BP47">
        <f t="shared" si="11"/>
        <v>0.30378644459865833</v>
      </c>
      <c r="BQ47">
        <v>0.31985382899999998</v>
      </c>
    </row>
    <row r="48" spans="1:69" x14ac:dyDescent="0.35">
      <c r="A48">
        <v>36</v>
      </c>
      <c r="B48" t="s">
        <v>149</v>
      </c>
      <c r="C48" t="s">
        <v>104</v>
      </c>
      <c r="D48">
        <v>27</v>
      </c>
      <c r="E48" t="s">
        <v>72</v>
      </c>
      <c r="F48">
        <v>3</v>
      </c>
      <c r="G48">
        <v>2</v>
      </c>
      <c r="H48">
        <v>1</v>
      </c>
      <c r="I48">
        <f t="shared" si="0"/>
        <v>0.5</v>
      </c>
      <c r="J48">
        <v>40</v>
      </c>
      <c r="K48">
        <v>66</v>
      </c>
      <c r="L48">
        <f t="shared" si="1"/>
        <v>0.60606060606060608</v>
      </c>
      <c r="M48">
        <v>496</v>
      </c>
      <c r="N48">
        <v>2</v>
      </c>
      <c r="O48">
        <f t="shared" si="2"/>
        <v>3.0303030303030304E-2</v>
      </c>
      <c r="P48">
        <v>9</v>
      </c>
      <c r="Q48">
        <v>8</v>
      </c>
      <c r="R48">
        <v>0</v>
      </c>
      <c r="S48">
        <f t="shared" si="12"/>
        <v>504</v>
      </c>
      <c r="T48">
        <f t="shared" si="13"/>
        <v>2</v>
      </c>
      <c r="U48">
        <v>1</v>
      </c>
      <c r="V48">
        <f t="shared" si="3"/>
        <v>1.5151515151515152E-2</v>
      </c>
      <c r="W48">
        <v>1</v>
      </c>
      <c r="X48">
        <f t="shared" si="4"/>
        <v>6.25E-2</v>
      </c>
      <c r="Y48">
        <f t="shared" si="5"/>
        <v>2.4390243902439025E-2</v>
      </c>
      <c r="Z48">
        <f t="shared" si="14"/>
        <v>82</v>
      </c>
      <c r="AA48">
        <f t="shared" si="6"/>
        <v>6.1463414634146343</v>
      </c>
      <c r="AB48">
        <f t="shared" si="7"/>
        <v>2.4390243902439025E-2</v>
      </c>
      <c r="AC48">
        <f t="shared" si="8"/>
        <v>7.5151515151515156</v>
      </c>
      <c r="AD48">
        <f t="shared" si="9"/>
        <v>12.4</v>
      </c>
      <c r="AE48">
        <v>577</v>
      </c>
      <c r="AF48">
        <v>8.6999999999999993</v>
      </c>
      <c r="AG48">
        <v>162</v>
      </c>
      <c r="AH48">
        <v>4.0999999999999996</v>
      </c>
      <c r="AI48">
        <v>2.5</v>
      </c>
      <c r="AJ48">
        <v>334</v>
      </c>
      <c r="AK48">
        <v>8.4</v>
      </c>
      <c r="AL48">
        <v>0</v>
      </c>
      <c r="AM48">
        <v>4</v>
      </c>
      <c r="AN48">
        <v>0</v>
      </c>
      <c r="AO48">
        <v>2</v>
      </c>
      <c r="AP48">
        <v>3.2000000000000001E-2</v>
      </c>
      <c r="AQ48">
        <v>12</v>
      </c>
      <c r="AR48">
        <v>0.19400000000000001</v>
      </c>
      <c r="AS48">
        <v>43</v>
      </c>
      <c r="AT48">
        <v>0.69399999999999995</v>
      </c>
      <c r="AU48">
        <v>7</v>
      </c>
      <c r="AV48">
        <v>2.6</v>
      </c>
      <c r="AW48">
        <v>18</v>
      </c>
      <c r="AX48">
        <v>3</v>
      </c>
      <c r="AY48">
        <v>8</v>
      </c>
      <c r="AZ48">
        <v>18</v>
      </c>
      <c r="BA48">
        <v>0.23699999999999999</v>
      </c>
      <c r="BB48">
        <v>3</v>
      </c>
      <c r="BC48">
        <v>3</v>
      </c>
      <c r="BD48">
        <v>2</v>
      </c>
      <c r="BE48">
        <v>21</v>
      </c>
      <c r="BF48">
        <v>2</v>
      </c>
      <c r="BG48">
        <v>21</v>
      </c>
      <c r="BH48">
        <v>0</v>
      </c>
      <c r="BI48">
        <v>0</v>
      </c>
      <c r="BJ48">
        <v>15</v>
      </c>
      <c r="BK48">
        <v>161</v>
      </c>
      <c r="BL48">
        <v>0</v>
      </c>
      <c r="BM48">
        <v>0</v>
      </c>
      <c r="BN48">
        <f t="shared" si="10"/>
        <v>0.61463414634146341</v>
      </c>
      <c r="BO48">
        <f t="shared" si="15"/>
        <v>0.64470117687190853</v>
      </c>
      <c r="BP48">
        <f t="shared" si="11"/>
        <v>0.3004</v>
      </c>
      <c r="BQ48">
        <v>0.39625535699999997</v>
      </c>
    </row>
    <row r="49" spans="1:69" x14ac:dyDescent="0.35">
      <c r="A49">
        <v>22</v>
      </c>
      <c r="B49" t="s">
        <v>150</v>
      </c>
      <c r="C49" t="s">
        <v>148</v>
      </c>
      <c r="D49">
        <v>24</v>
      </c>
      <c r="E49" t="s">
        <v>72</v>
      </c>
      <c r="F49">
        <v>10</v>
      </c>
      <c r="G49">
        <v>6</v>
      </c>
      <c r="H49">
        <v>2</v>
      </c>
      <c r="I49">
        <f t="shared" si="0"/>
        <v>0.33333333333333331</v>
      </c>
      <c r="J49">
        <v>127</v>
      </c>
      <c r="K49">
        <v>212</v>
      </c>
      <c r="L49">
        <f t="shared" si="1"/>
        <v>0.59905660377358494</v>
      </c>
      <c r="M49">
        <v>1272</v>
      </c>
      <c r="N49">
        <v>6</v>
      </c>
      <c r="O49">
        <f t="shared" si="2"/>
        <v>2.8301886792452831E-2</v>
      </c>
      <c r="P49">
        <v>17</v>
      </c>
      <c r="Q49">
        <v>83</v>
      </c>
      <c r="R49">
        <v>1</v>
      </c>
      <c r="S49">
        <f t="shared" si="12"/>
        <v>1355</v>
      </c>
      <c r="T49">
        <f t="shared" si="13"/>
        <v>7</v>
      </c>
      <c r="U49">
        <v>9</v>
      </c>
      <c r="V49">
        <f t="shared" si="3"/>
        <v>4.2452830188679243E-2</v>
      </c>
      <c r="W49">
        <v>2</v>
      </c>
      <c r="X49">
        <f t="shared" si="4"/>
        <v>4.7619047619047616E-2</v>
      </c>
      <c r="Y49">
        <f t="shared" si="5"/>
        <v>4.3307086614173228E-2</v>
      </c>
      <c r="Z49">
        <f t="shared" si="14"/>
        <v>254</v>
      </c>
      <c r="AA49">
        <f t="shared" si="6"/>
        <v>5.3346456692913389</v>
      </c>
      <c r="AB49">
        <f t="shared" si="7"/>
        <v>2.7559055118110236E-2</v>
      </c>
      <c r="AC49">
        <f t="shared" si="8"/>
        <v>6</v>
      </c>
      <c r="AD49">
        <f t="shared" si="9"/>
        <v>10.015748031496063</v>
      </c>
      <c r="AE49">
        <v>1680</v>
      </c>
      <c r="AF49">
        <v>7.9</v>
      </c>
      <c r="AG49">
        <v>631</v>
      </c>
      <c r="AH49">
        <v>5</v>
      </c>
      <c r="AI49">
        <v>3</v>
      </c>
      <c r="AJ49">
        <v>641</v>
      </c>
      <c r="AK49">
        <v>5</v>
      </c>
      <c r="AL49">
        <v>5</v>
      </c>
      <c r="AM49">
        <v>8</v>
      </c>
      <c r="AN49">
        <v>1</v>
      </c>
      <c r="AO49">
        <v>7</v>
      </c>
      <c r="AP49">
        <v>3.4000000000000002E-2</v>
      </c>
      <c r="AQ49">
        <v>41</v>
      </c>
      <c r="AR49">
        <v>0.20200000000000001</v>
      </c>
      <c r="AS49">
        <v>145</v>
      </c>
      <c r="AT49">
        <v>0.71399999999999997</v>
      </c>
      <c r="AU49">
        <v>25</v>
      </c>
      <c r="AV49">
        <v>2.4</v>
      </c>
      <c r="AW49">
        <v>82</v>
      </c>
      <c r="AX49">
        <v>14</v>
      </c>
      <c r="AY49">
        <v>11</v>
      </c>
      <c r="AZ49">
        <v>50</v>
      </c>
      <c r="BA49">
        <v>0.20300000000000001</v>
      </c>
      <c r="BB49">
        <v>9</v>
      </c>
      <c r="BC49">
        <v>7.6</v>
      </c>
      <c r="BD49">
        <v>14</v>
      </c>
      <c r="BE49">
        <v>56</v>
      </c>
      <c r="BF49">
        <v>10</v>
      </c>
      <c r="BG49">
        <v>43</v>
      </c>
      <c r="BH49">
        <v>3</v>
      </c>
      <c r="BI49">
        <v>13</v>
      </c>
      <c r="BJ49">
        <v>34</v>
      </c>
      <c r="BK49">
        <v>357</v>
      </c>
      <c r="BL49">
        <v>0</v>
      </c>
      <c r="BM49">
        <v>1</v>
      </c>
      <c r="BN49">
        <f t="shared" si="10"/>
        <v>0.37598425196850394</v>
      </c>
      <c r="BO49">
        <f t="shared" si="15"/>
        <v>0.64577924280691335</v>
      </c>
      <c r="BP49">
        <f t="shared" si="11"/>
        <v>0.28841863517060368</v>
      </c>
      <c r="BQ49">
        <v>0.242802826</v>
      </c>
    </row>
    <row r="50" spans="1:69" x14ac:dyDescent="0.35">
      <c r="A50">
        <v>7</v>
      </c>
      <c r="B50" t="s">
        <v>151</v>
      </c>
      <c r="C50" t="s">
        <v>109</v>
      </c>
      <c r="D50">
        <v>28</v>
      </c>
      <c r="E50" t="s">
        <v>72</v>
      </c>
      <c r="F50">
        <v>6</v>
      </c>
      <c r="G50">
        <v>2</v>
      </c>
      <c r="H50">
        <v>1</v>
      </c>
      <c r="I50">
        <f t="shared" si="0"/>
        <v>0.5</v>
      </c>
      <c r="J50">
        <v>54</v>
      </c>
      <c r="K50">
        <v>111</v>
      </c>
      <c r="L50">
        <f t="shared" si="1"/>
        <v>0.48648648648648651</v>
      </c>
      <c r="M50">
        <v>674</v>
      </c>
      <c r="N50">
        <v>1</v>
      </c>
      <c r="O50">
        <f t="shared" si="2"/>
        <v>9.0090090090090089E-3</v>
      </c>
      <c r="P50">
        <v>13</v>
      </c>
      <c r="Q50">
        <v>30</v>
      </c>
      <c r="R50">
        <v>0</v>
      </c>
      <c r="S50">
        <f t="shared" si="12"/>
        <v>704</v>
      </c>
      <c r="T50">
        <f t="shared" si="13"/>
        <v>1</v>
      </c>
      <c r="U50">
        <v>5</v>
      </c>
      <c r="V50">
        <f t="shared" si="3"/>
        <v>4.5045045045045043E-2</v>
      </c>
      <c r="W50">
        <v>4</v>
      </c>
      <c r="X50">
        <f t="shared" si="4"/>
        <v>0.16666666666666666</v>
      </c>
      <c r="Y50">
        <f t="shared" si="5"/>
        <v>6.6666666666666666E-2</v>
      </c>
      <c r="Z50">
        <f t="shared" si="14"/>
        <v>135</v>
      </c>
      <c r="AA50">
        <f t="shared" si="6"/>
        <v>5.2148148148148152</v>
      </c>
      <c r="AB50">
        <f t="shared" si="7"/>
        <v>7.4074074074074077E-3</v>
      </c>
      <c r="AC50">
        <f t="shared" si="8"/>
        <v>6.0720720720720722</v>
      </c>
      <c r="AD50">
        <f t="shared" si="9"/>
        <v>12.481481481481481</v>
      </c>
      <c r="AE50">
        <v>890</v>
      </c>
      <c r="AF50">
        <v>8</v>
      </c>
      <c r="AG50">
        <v>276</v>
      </c>
      <c r="AH50">
        <v>5.0999999999999996</v>
      </c>
      <c r="AI50">
        <v>2.5</v>
      </c>
      <c r="AJ50">
        <v>398</v>
      </c>
      <c r="AK50">
        <v>7.4</v>
      </c>
      <c r="AL50">
        <v>4</v>
      </c>
      <c r="AM50">
        <v>3</v>
      </c>
      <c r="AN50">
        <v>1</v>
      </c>
      <c r="AO50">
        <v>6</v>
      </c>
      <c r="AP50">
        <v>5.6000000000000001E-2</v>
      </c>
      <c r="AQ50">
        <v>32</v>
      </c>
      <c r="AR50">
        <v>0.29899999999999999</v>
      </c>
      <c r="AS50">
        <v>61</v>
      </c>
      <c r="AT50">
        <v>0.56999999999999995</v>
      </c>
      <c r="AU50">
        <v>11</v>
      </c>
      <c r="AV50">
        <v>2.6</v>
      </c>
      <c r="AW50">
        <v>29</v>
      </c>
      <c r="AX50">
        <v>8</v>
      </c>
      <c r="AY50">
        <v>20</v>
      </c>
      <c r="AZ50">
        <v>39</v>
      </c>
      <c r="BA50">
        <v>0.31</v>
      </c>
      <c r="BB50">
        <v>4</v>
      </c>
      <c r="BC50">
        <v>4.3</v>
      </c>
      <c r="BD50">
        <v>9</v>
      </c>
      <c r="BE50">
        <v>94</v>
      </c>
      <c r="BF50">
        <v>5</v>
      </c>
      <c r="BG50">
        <v>78</v>
      </c>
      <c r="BH50">
        <v>3</v>
      </c>
      <c r="BI50">
        <v>16</v>
      </c>
      <c r="BJ50">
        <v>23</v>
      </c>
      <c r="BK50">
        <v>70</v>
      </c>
      <c r="BL50">
        <v>2</v>
      </c>
      <c r="BM50">
        <v>2</v>
      </c>
      <c r="BN50">
        <f t="shared" si="10"/>
        <v>-7.1111111111111097E-2</v>
      </c>
      <c r="BO50">
        <f t="shared" si="15"/>
        <v>0.34183067683067681</v>
      </c>
      <c r="BP50">
        <f t="shared" si="11"/>
        <v>0.26914074074074074</v>
      </c>
      <c r="BQ50">
        <v>-2.4307959000000001E-2</v>
      </c>
    </row>
    <row r="51" spans="1:69" x14ac:dyDescent="0.35">
      <c r="A51">
        <v>78</v>
      </c>
      <c r="B51" t="s">
        <v>143</v>
      </c>
      <c r="C51" t="s">
        <v>132</v>
      </c>
      <c r="D51">
        <v>28</v>
      </c>
      <c r="E51" t="s">
        <v>72</v>
      </c>
      <c r="F51">
        <v>8</v>
      </c>
      <c r="G51">
        <v>8</v>
      </c>
      <c r="H51">
        <v>1</v>
      </c>
      <c r="I51">
        <f t="shared" si="0"/>
        <v>0.125</v>
      </c>
      <c r="J51">
        <v>167</v>
      </c>
      <c r="K51">
        <v>266</v>
      </c>
      <c r="L51">
        <f t="shared" si="1"/>
        <v>0.6278195488721805</v>
      </c>
      <c r="M51">
        <v>1569</v>
      </c>
      <c r="N51">
        <v>8</v>
      </c>
      <c r="O51">
        <f t="shared" si="2"/>
        <v>3.007518796992481E-2</v>
      </c>
      <c r="P51">
        <v>47</v>
      </c>
      <c r="Q51">
        <v>258</v>
      </c>
      <c r="R51">
        <v>3</v>
      </c>
      <c r="S51">
        <f t="shared" si="12"/>
        <v>1827</v>
      </c>
      <c r="T51">
        <f t="shared" si="13"/>
        <v>11</v>
      </c>
      <c r="U51">
        <v>5</v>
      </c>
      <c r="V51">
        <f t="shared" si="3"/>
        <v>1.8796992481203006E-2</v>
      </c>
      <c r="W51">
        <v>8</v>
      </c>
      <c r="X51">
        <f t="shared" si="4"/>
        <v>0.125</v>
      </c>
      <c r="Y51">
        <f t="shared" si="5"/>
        <v>3.9393939393939391E-2</v>
      </c>
      <c r="Z51">
        <f t="shared" si="14"/>
        <v>330</v>
      </c>
      <c r="AA51">
        <f t="shared" si="6"/>
        <v>5.5363636363636362</v>
      </c>
      <c r="AB51">
        <f t="shared" si="7"/>
        <v>3.3333333333333333E-2</v>
      </c>
      <c r="AC51">
        <f t="shared" si="8"/>
        <v>5.8984962406015038</v>
      </c>
      <c r="AD51">
        <f t="shared" si="9"/>
        <v>9.3952095808383227</v>
      </c>
      <c r="AE51">
        <v>2185</v>
      </c>
      <c r="AF51">
        <v>8.1999999999999993</v>
      </c>
      <c r="AG51">
        <v>911</v>
      </c>
      <c r="AH51">
        <v>5.5</v>
      </c>
      <c r="AI51">
        <v>3.4</v>
      </c>
      <c r="AJ51">
        <v>658</v>
      </c>
      <c r="AK51">
        <v>3.9</v>
      </c>
      <c r="AL51">
        <v>7</v>
      </c>
      <c r="AM51">
        <v>6</v>
      </c>
      <c r="AN51">
        <v>0</v>
      </c>
      <c r="AO51">
        <v>8</v>
      </c>
      <c r="AP51">
        <v>3.1E-2</v>
      </c>
      <c r="AQ51">
        <v>49</v>
      </c>
      <c r="AR51">
        <v>0.188</v>
      </c>
      <c r="AS51">
        <v>174</v>
      </c>
      <c r="AT51">
        <v>0.66900000000000004</v>
      </c>
      <c r="AU51">
        <v>17</v>
      </c>
      <c r="AV51">
        <v>2.5</v>
      </c>
      <c r="AW51">
        <v>72</v>
      </c>
      <c r="AX51">
        <v>10</v>
      </c>
      <c r="AY51">
        <v>35</v>
      </c>
      <c r="AZ51">
        <v>62</v>
      </c>
      <c r="BA51">
        <v>0.20899999999999999</v>
      </c>
      <c r="BB51">
        <v>14</v>
      </c>
      <c r="BC51">
        <v>13.1</v>
      </c>
      <c r="BD51">
        <v>34</v>
      </c>
      <c r="BE51">
        <v>327</v>
      </c>
      <c r="BF51">
        <v>27</v>
      </c>
      <c r="BG51">
        <v>258</v>
      </c>
      <c r="BH51">
        <v>6</v>
      </c>
      <c r="BI51">
        <v>69</v>
      </c>
      <c r="BJ51">
        <v>45</v>
      </c>
      <c r="BK51">
        <v>283</v>
      </c>
      <c r="BL51">
        <v>0</v>
      </c>
      <c r="BM51">
        <v>0</v>
      </c>
      <c r="BN51">
        <f t="shared" si="10"/>
        <v>0.49303030303030304</v>
      </c>
      <c r="BO51">
        <f t="shared" si="15"/>
        <v>0.62783115060378225</v>
      </c>
      <c r="BP51">
        <f t="shared" si="11"/>
        <v>0.23913939393939393</v>
      </c>
      <c r="BQ51">
        <v>0.30953978199999999</v>
      </c>
    </row>
    <row r="52" spans="1:69" x14ac:dyDescent="0.35">
      <c r="A52">
        <v>24</v>
      </c>
      <c r="B52" t="s">
        <v>152</v>
      </c>
      <c r="C52" t="s">
        <v>88</v>
      </c>
      <c r="D52">
        <v>35</v>
      </c>
      <c r="E52" t="s">
        <v>72</v>
      </c>
      <c r="F52">
        <v>2</v>
      </c>
      <c r="G52">
        <v>2</v>
      </c>
      <c r="H52">
        <v>1</v>
      </c>
      <c r="I52">
        <f t="shared" si="0"/>
        <v>0.5</v>
      </c>
      <c r="J52">
        <v>34</v>
      </c>
      <c r="K52">
        <v>53</v>
      </c>
      <c r="L52">
        <f t="shared" si="1"/>
        <v>0.64150943396226412</v>
      </c>
      <c r="M52">
        <v>291</v>
      </c>
      <c r="N52">
        <v>1</v>
      </c>
      <c r="O52">
        <f t="shared" si="2"/>
        <v>1.8867924528301886E-2</v>
      </c>
      <c r="P52">
        <v>2</v>
      </c>
      <c r="Q52">
        <v>1</v>
      </c>
      <c r="R52">
        <v>0</v>
      </c>
      <c r="S52">
        <f t="shared" si="12"/>
        <v>292</v>
      </c>
      <c r="T52">
        <f t="shared" si="13"/>
        <v>1</v>
      </c>
      <c r="U52">
        <v>3</v>
      </c>
      <c r="V52">
        <f t="shared" si="3"/>
        <v>5.6603773584905662E-2</v>
      </c>
      <c r="W52">
        <v>1</v>
      </c>
      <c r="X52">
        <f t="shared" si="4"/>
        <v>0.125</v>
      </c>
      <c r="Y52">
        <f t="shared" si="5"/>
        <v>6.5573770491803282E-2</v>
      </c>
      <c r="Z52">
        <f t="shared" si="14"/>
        <v>61</v>
      </c>
      <c r="AA52">
        <f t="shared" si="6"/>
        <v>4.7868852459016393</v>
      </c>
      <c r="AB52">
        <f t="shared" si="7"/>
        <v>1.6393442622950821E-2</v>
      </c>
      <c r="AC52">
        <f t="shared" si="8"/>
        <v>5.4905660377358494</v>
      </c>
      <c r="AD52">
        <f t="shared" si="9"/>
        <v>8.5588235294117645</v>
      </c>
      <c r="AE52">
        <v>389</v>
      </c>
      <c r="AF52">
        <v>7.3</v>
      </c>
      <c r="AG52">
        <v>151</v>
      </c>
      <c r="AH52">
        <v>4.4000000000000004</v>
      </c>
      <c r="AI52">
        <v>2.8</v>
      </c>
      <c r="AJ52">
        <v>140</v>
      </c>
      <c r="AK52">
        <v>4.0999999999999996</v>
      </c>
      <c r="AL52">
        <v>0</v>
      </c>
      <c r="AM52">
        <v>2</v>
      </c>
      <c r="AN52">
        <v>0</v>
      </c>
      <c r="AO52">
        <v>2</v>
      </c>
      <c r="AP52">
        <v>3.9E-2</v>
      </c>
      <c r="AQ52">
        <v>7</v>
      </c>
      <c r="AR52">
        <v>0.13700000000000001</v>
      </c>
      <c r="AS52">
        <v>37</v>
      </c>
      <c r="AT52">
        <v>0.72499999999999998</v>
      </c>
      <c r="AU52">
        <v>6</v>
      </c>
      <c r="AV52">
        <v>2.5</v>
      </c>
      <c r="AW52">
        <v>16</v>
      </c>
      <c r="AX52">
        <v>1</v>
      </c>
      <c r="AY52">
        <v>5</v>
      </c>
      <c r="AZ52">
        <v>12</v>
      </c>
      <c r="BA52">
        <v>0.20300000000000001</v>
      </c>
      <c r="BB52">
        <v>0</v>
      </c>
      <c r="BC52">
        <v>0</v>
      </c>
      <c r="BD52">
        <v>7</v>
      </c>
      <c r="BE52">
        <v>26</v>
      </c>
      <c r="BF52">
        <v>7</v>
      </c>
      <c r="BG52">
        <v>26</v>
      </c>
      <c r="BH52">
        <v>0</v>
      </c>
      <c r="BI52">
        <v>0</v>
      </c>
      <c r="BJ52">
        <v>5</v>
      </c>
      <c r="BK52">
        <v>21</v>
      </c>
      <c r="BL52">
        <v>1</v>
      </c>
      <c r="BM52">
        <v>1</v>
      </c>
      <c r="BN52">
        <f t="shared" si="10"/>
        <v>-1.3114754098360673E-2</v>
      </c>
      <c r="BO52">
        <f t="shared" si="15"/>
        <v>0.6789390906278997</v>
      </c>
      <c r="BP52">
        <f t="shared" si="11"/>
        <v>0.23401967213114755</v>
      </c>
      <c r="BQ52">
        <v>-8.9041190000000003E-3</v>
      </c>
    </row>
    <row r="53" spans="1:69" x14ac:dyDescent="0.35">
      <c r="A53">
        <v>66</v>
      </c>
      <c r="B53" t="s">
        <v>153</v>
      </c>
      <c r="C53" t="s">
        <v>117</v>
      </c>
      <c r="D53">
        <v>30</v>
      </c>
      <c r="E53" t="s">
        <v>72</v>
      </c>
      <c r="F53">
        <v>5</v>
      </c>
      <c r="G53">
        <v>4</v>
      </c>
      <c r="H53">
        <v>1</v>
      </c>
      <c r="I53">
        <f t="shared" si="0"/>
        <v>0.25</v>
      </c>
      <c r="J53">
        <v>74</v>
      </c>
      <c r="K53">
        <v>136</v>
      </c>
      <c r="L53">
        <f t="shared" si="1"/>
        <v>0.54411764705882348</v>
      </c>
      <c r="M53">
        <v>890</v>
      </c>
      <c r="N53">
        <v>5</v>
      </c>
      <c r="O53">
        <f t="shared" si="2"/>
        <v>3.6764705882352942E-2</v>
      </c>
      <c r="P53">
        <v>15</v>
      </c>
      <c r="Q53">
        <v>124</v>
      </c>
      <c r="R53">
        <v>1</v>
      </c>
      <c r="S53">
        <f t="shared" si="12"/>
        <v>1014</v>
      </c>
      <c r="T53">
        <f t="shared" si="13"/>
        <v>6</v>
      </c>
      <c r="U53">
        <v>4</v>
      </c>
      <c r="V53">
        <f t="shared" si="3"/>
        <v>2.9411764705882353E-2</v>
      </c>
      <c r="W53">
        <v>1</v>
      </c>
      <c r="X53">
        <f t="shared" si="4"/>
        <v>4.3478260869565216E-2</v>
      </c>
      <c r="Y53">
        <f t="shared" si="5"/>
        <v>3.1446540880503145E-2</v>
      </c>
      <c r="Z53">
        <f t="shared" si="14"/>
        <v>159</v>
      </c>
      <c r="AA53">
        <f t="shared" si="6"/>
        <v>6.3773584905660377</v>
      </c>
      <c r="AB53">
        <f t="shared" si="7"/>
        <v>3.7735849056603772E-2</v>
      </c>
      <c r="AC53">
        <f t="shared" si="8"/>
        <v>6.5441176470588234</v>
      </c>
      <c r="AD53">
        <f t="shared" si="9"/>
        <v>12.027027027027026</v>
      </c>
      <c r="AE53">
        <v>1137</v>
      </c>
      <c r="AF53">
        <v>8.4</v>
      </c>
      <c r="AG53">
        <v>383</v>
      </c>
      <c r="AH53">
        <v>5.2</v>
      </c>
      <c r="AI53">
        <v>2.8</v>
      </c>
      <c r="AJ53">
        <v>507</v>
      </c>
      <c r="AK53">
        <v>6.9</v>
      </c>
      <c r="AL53">
        <v>2</v>
      </c>
      <c r="AM53">
        <v>6</v>
      </c>
      <c r="AN53">
        <v>2</v>
      </c>
      <c r="AO53">
        <v>8</v>
      </c>
      <c r="AP53">
        <v>6.3E-2</v>
      </c>
      <c r="AQ53">
        <v>31</v>
      </c>
      <c r="AR53">
        <v>0.24199999999999999</v>
      </c>
      <c r="AS53">
        <v>89</v>
      </c>
      <c r="AT53">
        <v>0.69499999999999995</v>
      </c>
      <c r="AU53">
        <v>8</v>
      </c>
      <c r="AV53">
        <v>2.5</v>
      </c>
      <c r="AW53">
        <v>37</v>
      </c>
      <c r="AX53">
        <v>9</v>
      </c>
      <c r="AY53">
        <v>13</v>
      </c>
      <c r="AZ53">
        <v>30</v>
      </c>
      <c r="BA53">
        <v>0.191</v>
      </c>
      <c r="BB53">
        <v>13</v>
      </c>
      <c r="BC53">
        <v>9.6</v>
      </c>
      <c r="BD53">
        <v>18</v>
      </c>
      <c r="BE53">
        <v>186</v>
      </c>
      <c r="BF53">
        <v>17</v>
      </c>
      <c r="BG53">
        <v>185</v>
      </c>
      <c r="BH53">
        <v>1</v>
      </c>
      <c r="BI53">
        <v>1</v>
      </c>
      <c r="BJ53">
        <v>31</v>
      </c>
      <c r="BK53">
        <v>317</v>
      </c>
      <c r="BL53">
        <v>0</v>
      </c>
      <c r="BM53">
        <v>0</v>
      </c>
      <c r="BN53">
        <f t="shared" si="10"/>
        <v>0.70062893081761002</v>
      </c>
      <c r="BO53">
        <f t="shared" si="15"/>
        <v>0.61594465778764329</v>
      </c>
      <c r="BP53">
        <f t="shared" si="11"/>
        <v>0.23268930817610062</v>
      </c>
      <c r="BQ53">
        <v>0.43154864700000001</v>
      </c>
    </row>
    <row r="54" spans="1:69" x14ac:dyDescent="0.35">
      <c r="A54">
        <v>6</v>
      </c>
      <c r="B54" t="s">
        <v>154</v>
      </c>
      <c r="C54" t="s">
        <v>109</v>
      </c>
      <c r="D54">
        <v>24</v>
      </c>
      <c r="E54" t="s">
        <v>72</v>
      </c>
      <c r="F54">
        <v>8</v>
      </c>
      <c r="G54">
        <v>3</v>
      </c>
      <c r="H54">
        <v>1</v>
      </c>
      <c r="I54">
        <f t="shared" si="0"/>
        <v>0.33333333333333331</v>
      </c>
      <c r="J54">
        <v>60</v>
      </c>
      <c r="K54">
        <v>112</v>
      </c>
      <c r="L54">
        <f t="shared" si="1"/>
        <v>0.5357142857142857</v>
      </c>
      <c r="M54">
        <v>440</v>
      </c>
      <c r="N54">
        <v>1</v>
      </c>
      <c r="O54">
        <f t="shared" si="2"/>
        <v>8.9285714285714281E-3</v>
      </c>
      <c r="P54">
        <v>14</v>
      </c>
      <c r="Q54">
        <v>65</v>
      </c>
      <c r="R54">
        <v>0</v>
      </c>
      <c r="S54">
        <f t="shared" si="12"/>
        <v>505</v>
      </c>
      <c r="T54">
        <f t="shared" si="13"/>
        <v>1</v>
      </c>
      <c r="U54">
        <v>4</v>
      </c>
      <c r="V54">
        <f t="shared" si="3"/>
        <v>3.5714285714285712E-2</v>
      </c>
      <c r="W54">
        <v>2</v>
      </c>
      <c r="X54">
        <f t="shared" si="4"/>
        <v>0.1</v>
      </c>
      <c r="Y54">
        <f t="shared" si="5"/>
        <v>4.5454545454545456E-2</v>
      </c>
      <c r="Z54">
        <f t="shared" si="14"/>
        <v>132</v>
      </c>
      <c r="AA54">
        <f t="shared" si="6"/>
        <v>3.8257575757575757</v>
      </c>
      <c r="AB54">
        <f t="shared" si="7"/>
        <v>7.575757575757576E-3</v>
      </c>
      <c r="AC54">
        <f t="shared" si="8"/>
        <v>3.9285714285714284</v>
      </c>
      <c r="AD54">
        <f t="shared" si="9"/>
        <v>7.333333333333333</v>
      </c>
      <c r="AE54">
        <v>662</v>
      </c>
      <c r="AF54">
        <v>5.9</v>
      </c>
      <c r="AG54">
        <v>236</v>
      </c>
      <c r="AH54">
        <v>3.9</v>
      </c>
      <c r="AI54">
        <v>2.1</v>
      </c>
      <c r="AJ54">
        <v>204</v>
      </c>
      <c r="AK54">
        <v>3.4</v>
      </c>
      <c r="AL54">
        <v>2</v>
      </c>
      <c r="AM54">
        <v>4</v>
      </c>
      <c r="AN54">
        <v>2</v>
      </c>
      <c r="AO54">
        <v>11</v>
      </c>
      <c r="AP54">
        <v>0.104</v>
      </c>
      <c r="AQ54">
        <v>21</v>
      </c>
      <c r="AR54">
        <v>0.19800000000000001</v>
      </c>
      <c r="AS54">
        <v>74</v>
      </c>
      <c r="AT54">
        <v>0.69799999999999995</v>
      </c>
      <c r="AU54">
        <v>6</v>
      </c>
      <c r="AV54">
        <v>2.4</v>
      </c>
      <c r="AW54">
        <v>38</v>
      </c>
      <c r="AX54">
        <v>7</v>
      </c>
      <c r="AY54">
        <v>10</v>
      </c>
      <c r="AZ54">
        <v>23</v>
      </c>
      <c r="BA54">
        <v>0.185</v>
      </c>
      <c r="BB54">
        <v>6</v>
      </c>
      <c r="BC54">
        <v>7.2</v>
      </c>
      <c r="BD54">
        <v>17</v>
      </c>
      <c r="BE54">
        <v>73</v>
      </c>
      <c r="BF54">
        <v>13</v>
      </c>
      <c r="BG54">
        <v>59</v>
      </c>
      <c r="BH54">
        <v>3</v>
      </c>
      <c r="BI54">
        <v>14</v>
      </c>
      <c r="BJ54">
        <v>9</v>
      </c>
      <c r="BK54">
        <v>41</v>
      </c>
      <c r="BL54">
        <v>0</v>
      </c>
      <c r="BM54">
        <v>1</v>
      </c>
      <c r="BN54">
        <f t="shared" si="10"/>
        <v>3.7878787878787429E-3</v>
      </c>
      <c r="BO54">
        <f t="shared" si="15"/>
        <v>0.58936688311688301</v>
      </c>
      <c r="BP54">
        <f t="shared" si="11"/>
        <v>0.18128787878787878</v>
      </c>
      <c r="BQ54">
        <v>2.23245E-3</v>
      </c>
    </row>
    <row r="55" spans="1:69" x14ac:dyDescent="0.35">
      <c r="A55">
        <v>48</v>
      </c>
      <c r="B55" t="s">
        <v>155</v>
      </c>
      <c r="C55" t="s">
        <v>134</v>
      </c>
      <c r="D55">
        <v>26</v>
      </c>
      <c r="E55" t="s">
        <v>72</v>
      </c>
      <c r="F55">
        <v>6</v>
      </c>
      <c r="G55">
        <v>6</v>
      </c>
      <c r="H55">
        <v>1</v>
      </c>
      <c r="I55">
        <f t="shared" si="0"/>
        <v>0.16666666666666666</v>
      </c>
      <c r="J55">
        <v>108</v>
      </c>
      <c r="K55">
        <v>160</v>
      </c>
      <c r="L55">
        <f t="shared" si="1"/>
        <v>0.67500000000000004</v>
      </c>
      <c r="M55">
        <v>909</v>
      </c>
      <c r="N55">
        <v>2</v>
      </c>
      <c r="O55">
        <f t="shared" si="2"/>
        <v>1.2500000000000001E-2</v>
      </c>
      <c r="P55">
        <v>40</v>
      </c>
      <c r="Q55">
        <v>206</v>
      </c>
      <c r="R55">
        <v>1</v>
      </c>
      <c r="S55">
        <f t="shared" si="12"/>
        <v>1115</v>
      </c>
      <c r="T55">
        <f t="shared" si="13"/>
        <v>3</v>
      </c>
      <c r="U55">
        <v>6</v>
      </c>
      <c r="V55">
        <f t="shared" si="3"/>
        <v>3.7499999999999999E-2</v>
      </c>
      <c r="W55">
        <v>4</v>
      </c>
      <c r="X55">
        <f t="shared" si="4"/>
        <v>5.7142857142857141E-2</v>
      </c>
      <c r="Y55">
        <f t="shared" si="5"/>
        <v>4.3478260869565216E-2</v>
      </c>
      <c r="Z55">
        <f t="shared" si="14"/>
        <v>230</v>
      </c>
      <c r="AA55">
        <f t="shared" si="6"/>
        <v>4.8478260869565215</v>
      </c>
      <c r="AB55">
        <f t="shared" si="7"/>
        <v>1.3043478260869565E-2</v>
      </c>
      <c r="AC55">
        <f t="shared" si="8"/>
        <v>5.6812500000000004</v>
      </c>
      <c r="AD55">
        <f t="shared" si="9"/>
        <v>8.4166666666666661</v>
      </c>
      <c r="AE55">
        <v>1083</v>
      </c>
      <c r="AF55">
        <v>6.8</v>
      </c>
      <c r="AG55">
        <v>469</v>
      </c>
      <c r="AH55">
        <v>4.3</v>
      </c>
      <c r="AI55">
        <v>2.9</v>
      </c>
      <c r="AJ55">
        <v>440</v>
      </c>
      <c r="AK55">
        <v>4.0999999999999996</v>
      </c>
      <c r="AL55">
        <v>5</v>
      </c>
      <c r="AM55">
        <v>7</v>
      </c>
      <c r="AN55">
        <v>0</v>
      </c>
      <c r="AO55">
        <v>6</v>
      </c>
      <c r="AP55">
        <v>3.9E-2</v>
      </c>
      <c r="AQ55">
        <v>21</v>
      </c>
      <c r="AR55">
        <v>0.13700000000000001</v>
      </c>
      <c r="AS55">
        <v>120</v>
      </c>
      <c r="AT55">
        <v>0.78400000000000003</v>
      </c>
      <c r="AU55">
        <v>30</v>
      </c>
      <c r="AV55">
        <v>2.2999999999999998</v>
      </c>
      <c r="AW55">
        <v>47</v>
      </c>
      <c r="AX55">
        <v>17</v>
      </c>
      <c r="AY55">
        <v>17</v>
      </c>
      <c r="AZ55">
        <v>64</v>
      </c>
      <c r="BA55">
        <v>0.30499999999999999</v>
      </c>
      <c r="BB55">
        <v>20</v>
      </c>
      <c r="BC55">
        <v>8</v>
      </c>
      <c r="BD55">
        <v>30</v>
      </c>
      <c r="BE55">
        <v>198</v>
      </c>
      <c r="BF55">
        <v>23</v>
      </c>
      <c r="BG55">
        <v>160</v>
      </c>
      <c r="BH55">
        <v>6</v>
      </c>
      <c r="BI55">
        <v>38</v>
      </c>
      <c r="BJ55">
        <v>30</v>
      </c>
      <c r="BK55">
        <v>262</v>
      </c>
      <c r="BL55">
        <v>1</v>
      </c>
      <c r="BM55">
        <v>1</v>
      </c>
      <c r="BN55">
        <f t="shared" si="10"/>
        <v>0.18043478260869564</v>
      </c>
      <c r="BO55">
        <f t="shared" si="15"/>
        <v>0.7547907608695652</v>
      </c>
      <c r="BP55">
        <f t="shared" si="11"/>
        <v>0.16839855072463766</v>
      </c>
      <c r="BQ55">
        <v>0.13619050699999999</v>
      </c>
    </row>
    <row r="56" spans="1:69" x14ac:dyDescent="0.35">
      <c r="A56">
        <v>59</v>
      </c>
      <c r="B56" t="s">
        <v>156</v>
      </c>
      <c r="C56" t="s">
        <v>125</v>
      </c>
      <c r="D56">
        <v>25</v>
      </c>
      <c r="E56" t="s">
        <v>72</v>
      </c>
      <c r="F56">
        <v>3</v>
      </c>
      <c r="G56">
        <v>2</v>
      </c>
      <c r="H56">
        <v>1</v>
      </c>
      <c r="I56">
        <f t="shared" si="0"/>
        <v>0.5</v>
      </c>
      <c r="J56">
        <v>13</v>
      </c>
      <c r="K56">
        <v>20</v>
      </c>
      <c r="L56">
        <f t="shared" si="1"/>
        <v>0.65</v>
      </c>
      <c r="M56">
        <v>168</v>
      </c>
      <c r="N56">
        <v>0</v>
      </c>
      <c r="O56">
        <f t="shared" si="2"/>
        <v>0</v>
      </c>
      <c r="P56">
        <v>6</v>
      </c>
      <c r="Q56">
        <v>14</v>
      </c>
      <c r="R56">
        <v>0</v>
      </c>
      <c r="S56">
        <f t="shared" si="12"/>
        <v>182</v>
      </c>
      <c r="T56">
        <f t="shared" si="13"/>
        <v>0</v>
      </c>
      <c r="U56">
        <v>1</v>
      </c>
      <c r="V56">
        <f t="shared" si="3"/>
        <v>0.05</v>
      </c>
      <c r="W56">
        <v>2</v>
      </c>
      <c r="X56">
        <f t="shared" si="4"/>
        <v>0.2</v>
      </c>
      <c r="Y56">
        <f t="shared" si="5"/>
        <v>0.1</v>
      </c>
      <c r="Z56">
        <f t="shared" si="14"/>
        <v>30</v>
      </c>
      <c r="AA56">
        <f t="shared" si="6"/>
        <v>6.0666666666666664</v>
      </c>
      <c r="AB56">
        <f t="shared" si="7"/>
        <v>0</v>
      </c>
      <c r="AC56">
        <f t="shared" si="8"/>
        <v>8.4</v>
      </c>
      <c r="AD56">
        <f t="shared" si="9"/>
        <v>12.923076923076923</v>
      </c>
      <c r="AE56">
        <v>156</v>
      </c>
      <c r="AF56">
        <v>7.8</v>
      </c>
      <c r="AG56">
        <v>69</v>
      </c>
      <c r="AH56">
        <v>5.3</v>
      </c>
      <c r="AI56">
        <v>3.5</v>
      </c>
      <c r="AJ56">
        <v>99</v>
      </c>
      <c r="AK56">
        <v>7.6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5</v>
      </c>
      <c r="AR56">
        <v>0.26300000000000001</v>
      </c>
      <c r="AS56">
        <v>14</v>
      </c>
      <c r="AT56">
        <v>0.73699999999999999</v>
      </c>
      <c r="AU56">
        <v>4</v>
      </c>
      <c r="AV56">
        <v>2.7</v>
      </c>
      <c r="AW56">
        <v>9</v>
      </c>
      <c r="AX56">
        <v>1</v>
      </c>
      <c r="AY56">
        <v>2</v>
      </c>
      <c r="AZ56">
        <v>7</v>
      </c>
      <c r="BA56">
        <v>0.25900000000000001</v>
      </c>
      <c r="BB56">
        <v>3</v>
      </c>
      <c r="BC56">
        <v>5.3</v>
      </c>
      <c r="BD56">
        <v>1</v>
      </c>
      <c r="BE56">
        <v>17</v>
      </c>
      <c r="BF56">
        <v>1</v>
      </c>
      <c r="BG56">
        <v>17</v>
      </c>
      <c r="BH56">
        <v>0</v>
      </c>
      <c r="BI56">
        <v>0</v>
      </c>
      <c r="BJ56">
        <v>5</v>
      </c>
      <c r="BK56">
        <v>46</v>
      </c>
      <c r="BL56">
        <v>0</v>
      </c>
      <c r="BM56">
        <v>0</v>
      </c>
      <c r="BN56">
        <f t="shared" si="10"/>
        <v>-0.39333333333333337</v>
      </c>
      <c r="BO56">
        <f t="shared" si="15"/>
        <v>0.5240555555555555</v>
      </c>
      <c r="BP56">
        <f t="shared" si="11"/>
        <v>0.16819999999999999</v>
      </c>
      <c r="BQ56">
        <v>-0.20612851900000001</v>
      </c>
    </row>
    <row r="57" spans="1:69" x14ac:dyDescent="0.35">
      <c r="A57">
        <v>50</v>
      </c>
      <c r="B57" t="s">
        <v>157</v>
      </c>
      <c r="C57" t="s">
        <v>113</v>
      </c>
      <c r="D57">
        <v>31</v>
      </c>
      <c r="E57" t="s">
        <v>72</v>
      </c>
      <c r="F57">
        <v>3</v>
      </c>
      <c r="G57">
        <v>0</v>
      </c>
      <c r="H57">
        <v>0</v>
      </c>
      <c r="I57">
        <v>0</v>
      </c>
      <c r="J57">
        <v>18</v>
      </c>
      <c r="K57">
        <v>23</v>
      </c>
      <c r="L57">
        <f t="shared" si="1"/>
        <v>0.78260869565217395</v>
      </c>
      <c r="M57">
        <v>224</v>
      </c>
      <c r="N57">
        <v>3</v>
      </c>
      <c r="O57">
        <f t="shared" si="2"/>
        <v>0.13043478260869565</v>
      </c>
      <c r="P57">
        <v>3</v>
      </c>
      <c r="Q57">
        <v>19</v>
      </c>
      <c r="R57">
        <v>0</v>
      </c>
      <c r="S57">
        <f t="shared" si="12"/>
        <v>243</v>
      </c>
      <c r="T57">
        <f t="shared" si="13"/>
        <v>3</v>
      </c>
      <c r="U57">
        <v>0</v>
      </c>
      <c r="V57">
        <f t="shared" si="3"/>
        <v>0</v>
      </c>
      <c r="W57">
        <v>0</v>
      </c>
      <c r="X57">
        <f t="shared" si="4"/>
        <v>0</v>
      </c>
      <c r="Y57">
        <f t="shared" si="5"/>
        <v>0</v>
      </c>
      <c r="Z57">
        <f t="shared" si="14"/>
        <v>26</v>
      </c>
      <c r="AA57">
        <f t="shared" si="6"/>
        <v>9.3461538461538467</v>
      </c>
      <c r="AB57">
        <f t="shared" si="7"/>
        <v>0.11538461538461539</v>
      </c>
      <c r="AC57">
        <f t="shared" si="8"/>
        <v>9.7391304347826093</v>
      </c>
      <c r="AD57">
        <f t="shared" si="9"/>
        <v>12.444444444444445</v>
      </c>
      <c r="AE57">
        <v>178</v>
      </c>
      <c r="AF57">
        <v>7.7</v>
      </c>
      <c r="AG57">
        <v>154</v>
      </c>
      <c r="AH57">
        <v>8.6</v>
      </c>
      <c r="AI57">
        <v>6.7</v>
      </c>
      <c r="AJ57">
        <v>70</v>
      </c>
      <c r="AK57">
        <v>3.9</v>
      </c>
      <c r="AL57">
        <v>0</v>
      </c>
      <c r="AM57">
        <v>1</v>
      </c>
      <c r="AN57">
        <v>0</v>
      </c>
      <c r="AO57">
        <v>1</v>
      </c>
      <c r="AP57">
        <v>4.4999999999999998E-2</v>
      </c>
      <c r="AQ57">
        <v>1</v>
      </c>
      <c r="AR57">
        <v>4.4999999999999998E-2</v>
      </c>
      <c r="AS57">
        <v>19</v>
      </c>
      <c r="AT57">
        <v>0.86399999999999999</v>
      </c>
      <c r="AU57">
        <v>0</v>
      </c>
      <c r="AV57">
        <v>2.5</v>
      </c>
      <c r="AW57">
        <v>2</v>
      </c>
      <c r="AX57">
        <v>0</v>
      </c>
      <c r="AY57">
        <v>2</v>
      </c>
      <c r="AZ57">
        <v>2</v>
      </c>
      <c r="BA57">
        <v>0.08</v>
      </c>
      <c r="BB57">
        <v>2</v>
      </c>
      <c r="BC57">
        <v>9.5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3</v>
      </c>
      <c r="BK57">
        <v>21</v>
      </c>
      <c r="BL57">
        <v>0</v>
      </c>
      <c r="BM57">
        <v>0</v>
      </c>
      <c r="BN57">
        <f t="shared" si="10"/>
        <v>2.0884615384615386</v>
      </c>
      <c r="BO57">
        <f t="shared" si="15"/>
        <v>1.1684026755852841</v>
      </c>
      <c r="BP57">
        <f t="shared" si="11"/>
        <v>0.13968461538461541</v>
      </c>
      <c r="BQ57">
        <v>2.4401640489999998</v>
      </c>
    </row>
    <row r="58" spans="1:69" x14ac:dyDescent="0.35">
      <c r="A58">
        <v>41</v>
      </c>
      <c r="B58" t="s">
        <v>158</v>
      </c>
      <c r="C58" t="s">
        <v>111</v>
      </c>
      <c r="D58">
        <v>28</v>
      </c>
      <c r="E58" t="s">
        <v>72</v>
      </c>
      <c r="F58">
        <v>5</v>
      </c>
      <c r="G58">
        <v>4</v>
      </c>
      <c r="H58">
        <v>0</v>
      </c>
      <c r="I58">
        <f t="shared" si="0"/>
        <v>0</v>
      </c>
      <c r="J58">
        <v>111</v>
      </c>
      <c r="K58">
        <v>174</v>
      </c>
      <c r="L58">
        <f t="shared" si="1"/>
        <v>0.63793103448275867</v>
      </c>
      <c r="M58">
        <v>1129</v>
      </c>
      <c r="N58">
        <v>3</v>
      </c>
      <c r="O58">
        <f t="shared" si="2"/>
        <v>1.7241379310344827E-2</v>
      </c>
      <c r="P58">
        <v>27</v>
      </c>
      <c r="Q58">
        <v>144</v>
      </c>
      <c r="R58">
        <v>1</v>
      </c>
      <c r="S58">
        <f t="shared" si="12"/>
        <v>1273</v>
      </c>
      <c r="T58">
        <f t="shared" si="13"/>
        <v>4</v>
      </c>
      <c r="U58">
        <v>1</v>
      </c>
      <c r="V58">
        <f t="shared" si="3"/>
        <v>5.7471264367816091E-3</v>
      </c>
      <c r="W58">
        <v>5</v>
      </c>
      <c r="X58">
        <f t="shared" si="4"/>
        <v>0.12195121951219512</v>
      </c>
      <c r="Y58">
        <f t="shared" si="5"/>
        <v>2.7906976744186046E-2</v>
      </c>
      <c r="Z58">
        <f t="shared" si="14"/>
        <v>215</v>
      </c>
      <c r="AA58">
        <f t="shared" si="6"/>
        <v>5.9209302325581392</v>
      </c>
      <c r="AB58">
        <f t="shared" si="7"/>
        <v>1.8604651162790697E-2</v>
      </c>
      <c r="AC58">
        <f t="shared" si="8"/>
        <v>6.4885057471264371</v>
      </c>
      <c r="AD58">
        <f t="shared" si="9"/>
        <v>10.171171171171171</v>
      </c>
      <c r="AE58">
        <v>1204</v>
      </c>
      <c r="AF58">
        <v>6.9</v>
      </c>
      <c r="AG58">
        <v>548</v>
      </c>
      <c r="AH58">
        <v>4.9000000000000004</v>
      </c>
      <c r="AI58">
        <v>3.1</v>
      </c>
      <c r="AJ58">
        <v>581</v>
      </c>
      <c r="AK58">
        <v>5.2</v>
      </c>
      <c r="AL58">
        <v>5</v>
      </c>
      <c r="AM58">
        <v>3</v>
      </c>
      <c r="AN58">
        <v>1</v>
      </c>
      <c r="AO58">
        <v>8</v>
      </c>
      <c r="AP58">
        <v>4.7E-2</v>
      </c>
      <c r="AQ58">
        <v>32</v>
      </c>
      <c r="AR58">
        <v>0.188</v>
      </c>
      <c r="AS58">
        <v>121</v>
      </c>
      <c r="AT58">
        <v>0.71199999999999997</v>
      </c>
      <c r="AU58">
        <v>14</v>
      </c>
      <c r="AV58">
        <v>2.4</v>
      </c>
      <c r="AW58">
        <v>67</v>
      </c>
      <c r="AX58">
        <v>6</v>
      </c>
      <c r="AY58">
        <v>11</v>
      </c>
      <c r="AZ58">
        <v>31</v>
      </c>
      <c r="BA58">
        <v>0.157</v>
      </c>
      <c r="BB58">
        <v>9</v>
      </c>
      <c r="BC58">
        <v>7.4</v>
      </c>
      <c r="BD58">
        <v>35</v>
      </c>
      <c r="BE58">
        <v>262</v>
      </c>
      <c r="BF58">
        <v>27</v>
      </c>
      <c r="BG58">
        <v>226</v>
      </c>
      <c r="BH58">
        <v>8</v>
      </c>
      <c r="BI58">
        <v>36</v>
      </c>
      <c r="BJ58">
        <v>25</v>
      </c>
      <c r="BK58">
        <v>179</v>
      </c>
      <c r="BL58">
        <v>0</v>
      </c>
      <c r="BM58">
        <v>0</v>
      </c>
      <c r="BN58">
        <f t="shared" si="10"/>
        <v>0.49906976744186043</v>
      </c>
      <c r="BO58">
        <f t="shared" si="15"/>
        <v>0.67565122961774937</v>
      </c>
      <c r="BP58">
        <f t="shared" si="11"/>
        <v>0.11799767441860465</v>
      </c>
      <c r="BQ58">
        <v>0.33719710200000003</v>
      </c>
    </row>
    <row r="59" spans="1:69" x14ac:dyDescent="0.35">
      <c r="A59">
        <v>58</v>
      </c>
      <c r="B59" t="s">
        <v>159</v>
      </c>
      <c r="C59" t="s">
        <v>125</v>
      </c>
      <c r="D59">
        <v>28</v>
      </c>
      <c r="E59" t="s">
        <v>72</v>
      </c>
      <c r="F59">
        <v>5</v>
      </c>
      <c r="G59">
        <v>3</v>
      </c>
      <c r="H59">
        <v>0</v>
      </c>
      <c r="I59">
        <f t="shared" si="0"/>
        <v>0</v>
      </c>
      <c r="J59">
        <v>100</v>
      </c>
      <c r="K59">
        <v>148</v>
      </c>
      <c r="L59">
        <f t="shared" si="1"/>
        <v>0.67567567567567566</v>
      </c>
      <c r="M59">
        <v>1306</v>
      </c>
      <c r="N59">
        <v>7</v>
      </c>
      <c r="O59">
        <f t="shared" si="2"/>
        <v>4.72972972972973E-2</v>
      </c>
      <c r="P59">
        <v>10</v>
      </c>
      <c r="Q59">
        <v>25</v>
      </c>
      <c r="R59">
        <v>0</v>
      </c>
      <c r="S59">
        <f t="shared" si="12"/>
        <v>1331</v>
      </c>
      <c r="T59">
        <f t="shared" si="13"/>
        <v>7</v>
      </c>
      <c r="U59">
        <v>8</v>
      </c>
      <c r="V59">
        <f t="shared" si="3"/>
        <v>5.4054054054054057E-2</v>
      </c>
      <c r="W59">
        <v>2</v>
      </c>
      <c r="X59">
        <f t="shared" si="4"/>
        <v>9.0909090909090912E-2</v>
      </c>
      <c r="Y59">
        <f t="shared" si="5"/>
        <v>5.8823529411764705E-2</v>
      </c>
      <c r="Z59">
        <f t="shared" si="14"/>
        <v>170</v>
      </c>
      <c r="AA59">
        <f t="shared" si="6"/>
        <v>7.8294117647058821</v>
      </c>
      <c r="AB59">
        <f t="shared" si="7"/>
        <v>4.1176470588235294E-2</v>
      </c>
      <c r="AC59">
        <f t="shared" si="8"/>
        <v>8.8243243243243246</v>
      </c>
      <c r="AD59">
        <f t="shared" si="9"/>
        <v>13.06</v>
      </c>
      <c r="AE59">
        <v>1380</v>
      </c>
      <c r="AF59">
        <v>9.3000000000000007</v>
      </c>
      <c r="AG59">
        <v>829</v>
      </c>
      <c r="AH59">
        <v>8.3000000000000007</v>
      </c>
      <c r="AI59">
        <v>5.6</v>
      </c>
      <c r="AJ59">
        <v>477</v>
      </c>
      <c r="AK59">
        <v>4.8</v>
      </c>
      <c r="AL59">
        <v>4</v>
      </c>
      <c r="AM59">
        <v>2</v>
      </c>
      <c r="AN59">
        <v>1</v>
      </c>
      <c r="AO59">
        <v>1</v>
      </c>
      <c r="AP59">
        <v>7.0000000000000001E-3</v>
      </c>
      <c r="AQ59">
        <v>29</v>
      </c>
      <c r="AR59">
        <v>0.2</v>
      </c>
      <c r="AS59">
        <v>106</v>
      </c>
      <c r="AT59">
        <v>0.73099999999999998</v>
      </c>
      <c r="AU59">
        <v>12</v>
      </c>
      <c r="AV59">
        <v>2.5</v>
      </c>
      <c r="AW59">
        <v>44</v>
      </c>
      <c r="AX59">
        <v>12</v>
      </c>
      <c r="AY59">
        <v>25</v>
      </c>
      <c r="AZ59">
        <v>49</v>
      </c>
      <c r="BA59">
        <v>0.29699999999999999</v>
      </c>
      <c r="BB59">
        <v>5</v>
      </c>
      <c r="BC59">
        <v>4</v>
      </c>
      <c r="BD59">
        <v>12</v>
      </c>
      <c r="BE59">
        <v>93</v>
      </c>
      <c r="BF59">
        <v>12</v>
      </c>
      <c r="BG59">
        <v>93</v>
      </c>
      <c r="BH59">
        <v>0</v>
      </c>
      <c r="BI59">
        <v>0</v>
      </c>
      <c r="BJ59">
        <v>54</v>
      </c>
      <c r="BK59">
        <v>534</v>
      </c>
      <c r="BL59">
        <v>0</v>
      </c>
      <c r="BM59">
        <v>1</v>
      </c>
      <c r="BN59">
        <f t="shared" si="10"/>
        <v>0.60647058823529409</v>
      </c>
      <c r="BO59">
        <f t="shared" si="15"/>
        <v>0.70390057233704273</v>
      </c>
      <c r="BP59">
        <f t="shared" si="11"/>
        <v>0.11745294117647059</v>
      </c>
      <c r="BQ59">
        <v>0.42689499400000003</v>
      </c>
    </row>
    <row r="60" spans="1:69" x14ac:dyDescent="0.35">
      <c r="A60">
        <v>64</v>
      </c>
      <c r="B60" t="s">
        <v>160</v>
      </c>
      <c r="C60" t="s">
        <v>100</v>
      </c>
      <c r="D60">
        <v>33</v>
      </c>
      <c r="E60" t="s">
        <v>72</v>
      </c>
      <c r="F60">
        <v>16</v>
      </c>
      <c r="G60">
        <v>7</v>
      </c>
      <c r="H60">
        <v>0</v>
      </c>
      <c r="I60">
        <f t="shared" si="0"/>
        <v>0</v>
      </c>
      <c r="J60">
        <v>6</v>
      </c>
      <c r="K60">
        <v>11</v>
      </c>
      <c r="L60">
        <f t="shared" si="1"/>
        <v>0.54545454545454541</v>
      </c>
      <c r="M60">
        <v>83</v>
      </c>
      <c r="N60">
        <v>1</v>
      </c>
      <c r="O60">
        <f t="shared" si="2"/>
        <v>9.0909090909090912E-2</v>
      </c>
      <c r="P60">
        <v>81</v>
      </c>
      <c r="Q60">
        <v>401</v>
      </c>
      <c r="R60">
        <v>4</v>
      </c>
      <c r="S60">
        <f t="shared" si="12"/>
        <v>484</v>
      </c>
      <c r="T60">
        <f t="shared" si="13"/>
        <v>5</v>
      </c>
      <c r="U60">
        <v>0</v>
      </c>
      <c r="V60">
        <f t="shared" si="3"/>
        <v>0</v>
      </c>
      <c r="W60">
        <v>1</v>
      </c>
      <c r="X60">
        <f t="shared" si="4"/>
        <v>1.2048192771084338E-2</v>
      </c>
      <c r="Y60">
        <f t="shared" si="5"/>
        <v>1.0638297872340425E-2</v>
      </c>
      <c r="Z60">
        <f t="shared" si="14"/>
        <v>94</v>
      </c>
      <c r="AA60">
        <f t="shared" si="6"/>
        <v>5.1489361702127656</v>
      </c>
      <c r="AB60">
        <f t="shared" si="7"/>
        <v>5.3191489361702128E-2</v>
      </c>
      <c r="AC60">
        <f t="shared" si="8"/>
        <v>7.5454545454545459</v>
      </c>
      <c r="AD60">
        <f t="shared" si="9"/>
        <v>13.833333333333334</v>
      </c>
      <c r="AE60">
        <v>126</v>
      </c>
      <c r="AF60">
        <v>11.5</v>
      </c>
      <c r="AG60">
        <v>65</v>
      </c>
      <c r="AH60">
        <v>10.8</v>
      </c>
      <c r="AI60">
        <v>5.9</v>
      </c>
      <c r="AJ60">
        <v>18</v>
      </c>
      <c r="AK60">
        <v>3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3</v>
      </c>
      <c r="AR60">
        <v>0.27300000000000002</v>
      </c>
      <c r="AS60">
        <v>7</v>
      </c>
      <c r="AT60">
        <v>0.63600000000000001</v>
      </c>
      <c r="AU60">
        <v>2</v>
      </c>
      <c r="AV60">
        <v>2.6</v>
      </c>
      <c r="AW60">
        <v>9</v>
      </c>
      <c r="AX60">
        <v>0</v>
      </c>
      <c r="AY60">
        <v>0</v>
      </c>
      <c r="AZ60">
        <v>2</v>
      </c>
      <c r="BA60">
        <v>0.11799999999999999</v>
      </c>
      <c r="BB60">
        <v>4</v>
      </c>
      <c r="BC60">
        <v>9.3000000000000007</v>
      </c>
      <c r="BD60">
        <v>20</v>
      </c>
      <c r="BE60">
        <v>130</v>
      </c>
      <c r="BF60">
        <v>2</v>
      </c>
      <c r="BG60">
        <v>0</v>
      </c>
      <c r="BH60">
        <v>17</v>
      </c>
      <c r="BI60">
        <v>130</v>
      </c>
      <c r="BJ60">
        <v>3</v>
      </c>
      <c r="BK60">
        <v>14</v>
      </c>
      <c r="BL60">
        <v>0</v>
      </c>
      <c r="BM60">
        <v>1</v>
      </c>
      <c r="BN60">
        <f t="shared" si="10"/>
        <v>0.94042553191489353</v>
      </c>
      <c r="BO60">
        <f t="shared" si="15"/>
        <v>0.58397961612855231</v>
      </c>
      <c r="BP60">
        <f t="shared" si="11"/>
        <v>9.2953191489361708E-2</v>
      </c>
      <c r="BQ60">
        <v>0.54918934100000005</v>
      </c>
    </row>
    <row r="61" spans="1:69" x14ac:dyDescent="0.35">
      <c r="A61">
        <v>10</v>
      </c>
      <c r="B61" t="s">
        <v>161</v>
      </c>
      <c r="C61" t="s">
        <v>74</v>
      </c>
      <c r="D61">
        <v>25</v>
      </c>
      <c r="E61" t="s">
        <v>72</v>
      </c>
      <c r="F61">
        <v>5</v>
      </c>
      <c r="G61">
        <v>1</v>
      </c>
      <c r="H61">
        <v>0</v>
      </c>
      <c r="I61">
        <f t="shared" si="0"/>
        <v>0</v>
      </c>
      <c r="J61">
        <v>21</v>
      </c>
      <c r="K61">
        <v>37</v>
      </c>
      <c r="L61">
        <f t="shared" si="1"/>
        <v>0.56756756756756754</v>
      </c>
      <c r="M61">
        <v>203</v>
      </c>
      <c r="N61">
        <v>3</v>
      </c>
      <c r="O61">
        <f t="shared" si="2"/>
        <v>8.1081081081081086E-2</v>
      </c>
      <c r="P61">
        <v>15</v>
      </c>
      <c r="Q61">
        <v>55</v>
      </c>
      <c r="R61">
        <v>0</v>
      </c>
      <c r="S61">
        <f t="shared" si="12"/>
        <v>258</v>
      </c>
      <c r="T61">
        <f t="shared" si="13"/>
        <v>3</v>
      </c>
      <c r="U61">
        <v>0</v>
      </c>
      <c r="V61">
        <f t="shared" si="3"/>
        <v>0</v>
      </c>
      <c r="W61">
        <v>0</v>
      </c>
      <c r="X61">
        <f t="shared" si="4"/>
        <v>0</v>
      </c>
      <c r="Y61">
        <f t="shared" si="5"/>
        <v>0</v>
      </c>
      <c r="Z61">
        <f t="shared" si="14"/>
        <v>56</v>
      </c>
      <c r="AA61">
        <f t="shared" si="6"/>
        <v>4.6071428571428568</v>
      </c>
      <c r="AB61">
        <f t="shared" si="7"/>
        <v>5.3571428571428568E-2</v>
      </c>
      <c r="AC61">
        <f t="shared" si="8"/>
        <v>5.4864864864864868</v>
      </c>
      <c r="AD61">
        <f t="shared" si="9"/>
        <v>9.6666666666666661</v>
      </c>
      <c r="AE61">
        <v>249</v>
      </c>
      <c r="AF61">
        <v>6.7</v>
      </c>
      <c r="AG61">
        <v>125</v>
      </c>
      <c r="AH61">
        <v>6</v>
      </c>
      <c r="AI61">
        <v>3.4</v>
      </c>
      <c r="AJ61">
        <v>78</v>
      </c>
      <c r="AK61">
        <v>3.7</v>
      </c>
      <c r="AL61">
        <v>1</v>
      </c>
      <c r="AM61">
        <v>2</v>
      </c>
      <c r="AN61">
        <v>0</v>
      </c>
      <c r="AO61">
        <v>4</v>
      </c>
      <c r="AP61">
        <v>0.114</v>
      </c>
      <c r="AQ61">
        <v>7</v>
      </c>
      <c r="AR61">
        <v>0.2</v>
      </c>
      <c r="AS61">
        <v>21</v>
      </c>
      <c r="AT61">
        <v>0.6</v>
      </c>
      <c r="AU61">
        <v>4</v>
      </c>
      <c r="AV61">
        <v>2.8</v>
      </c>
      <c r="AW61">
        <v>11</v>
      </c>
      <c r="AX61">
        <v>0</v>
      </c>
      <c r="AY61">
        <v>1</v>
      </c>
      <c r="AZ61">
        <v>5</v>
      </c>
      <c r="BA61">
        <v>0.10199999999999999</v>
      </c>
      <c r="BB61">
        <v>8</v>
      </c>
      <c r="BC61">
        <v>5.9</v>
      </c>
      <c r="BD61">
        <v>4</v>
      </c>
      <c r="BE61">
        <v>18</v>
      </c>
      <c r="BF61">
        <v>4</v>
      </c>
      <c r="BG61">
        <v>18</v>
      </c>
      <c r="BH61">
        <v>0</v>
      </c>
      <c r="BI61">
        <v>0</v>
      </c>
      <c r="BJ61">
        <v>2</v>
      </c>
      <c r="BK61">
        <v>7</v>
      </c>
      <c r="BL61">
        <v>0</v>
      </c>
      <c r="BM61">
        <v>0</v>
      </c>
      <c r="BN61">
        <f t="shared" si="10"/>
        <v>0.99642857142857144</v>
      </c>
      <c r="BO61">
        <f t="shared" si="15"/>
        <v>0.59756949806949811</v>
      </c>
      <c r="BP61">
        <f t="shared" si="11"/>
        <v>7.9371428571428565E-2</v>
      </c>
      <c r="BQ61">
        <v>0.59543532099999996</v>
      </c>
    </row>
    <row r="62" spans="1:69" x14ac:dyDescent="0.35">
      <c r="A62">
        <v>12</v>
      </c>
      <c r="B62" t="s">
        <v>162</v>
      </c>
      <c r="C62" t="s">
        <v>106</v>
      </c>
      <c r="D62">
        <v>29</v>
      </c>
      <c r="E62" t="s">
        <v>72</v>
      </c>
      <c r="F62">
        <v>5</v>
      </c>
      <c r="G62">
        <v>2</v>
      </c>
      <c r="H62">
        <v>0</v>
      </c>
      <c r="I62">
        <f t="shared" si="0"/>
        <v>0</v>
      </c>
      <c r="J62">
        <v>67</v>
      </c>
      <c r="K62">
        <v>107</v>
      </c>
      <c r="L62">
        <f t="shared" si="1"/>
        <v>0.62616822429906538</v>
      </c>
      <c r="M62">
        <v>632</v>
      </c>
      <c r="N62">
        <v>4</v>
      </c>
      <c r="O62">
        <f t="shared" si="2"/>
        <v>3.7383177570093455E-2</v>
      </c>
      <c r="P62">
        <v>16</v>
      </c>
      <c r="Q62">
        <v>54</v>
      </c>
      <c r="R62">
        <v>2</v>
      </c>
      <c r="S62">
        <f t="shared" si="12"/>
        <v>686</v>
      </c>
      <c r="T62">
        <f t="shared" si="13"/>
        <v>6</v>
      </c>
      <c r="U62">
        <v>5</v>
      </c>
      <c r="V62">
        <f t="shared" si="3"/>
        <v>4.6728971962616821E-2</v>
      </c>
      <c r="W62">
        <v>1</v>
      </c>
      <c r="X62">
        <f t="shared" si="4"/>
        <v>4.3478260869565216E-2</v>
      </c>
      <c r="Y62">
        <f t="shared" si="5"/>
        <v>4.6153846153846156E-2</v>
      </c>
      <c r="Z62">
        <f t="shared" si="14"/>
        <v>130</v>
      </c>
      <c r="AA62">
        <f t="shared" si="6"/>
        <v>5.2769230769230768</v>
      </c>
      <c r="AB62">
        <f t="shared" si="7"/>
        <v>4.6153846153846156E-2</v>
      </c>
      <c r="AC62">
        <f t="shared" si="8"/>
        <v>5.9065420560747661</v>
      </c>
      <c r="AD62">
        <f t="shared" si="9"/>
        <v>9.432835820895523</v>
      </c>
      <c r="AE62">
        <v>983</v>
      </c>
      <c r="AF62">
        <v>9.1999999999999993</v>
      </c>
      <c r="AG62">
        <v>358</v>
      </c>
      <c r="AH62">
        <v>5.3</v>
      </c>
      <c r="AI62">
        <v>3.3</v>
      </c>
      <c r="AJ62">
        <v>274</v>
      </c>
      <c r="AK62">
        <v>4.0999999999999996</v>
      </c>
      <c r="AL62">
        <v>1</v>
      </c>
      <c r="AM62">
        <v>1</v>
      </c>
      <c r="AN62">
        <v>1</v>
      </c>
      <c r="AO62">
        <v>5</v>
      </c>
      <c r="AP62">
        <v>4.8000000000000001E-2</v>
      </c>
      <c r="AQ62">
        <v>20</v>
      </c>
      <c r="AR62">
        <v>0.19</v>
      </c>
      <c r="AS62">
        <v>82</v>
      </c>
      <c r="AT62">
        <v>0.78100000000000003</v>
      </c>
      <c r="AU62">
        <v>7</v>
      </c>
      <c r="AV62">
        <v>2.4</v>
      </c>
      <c r="AW62">
        <v>18</v>
      </c>
      <c r="AX62">
        <v>6</v>
      </c>
      <c r="AY62">
        <v>8</v>
      </c>
      <c r="AZ62">
        <v>21</v>
      </c>
      <c r="BA62">
        <v>0.17199999999999999</v>
      </c>
      <c r="BB62">
        <v>8</v>
      </c>
      <c r="BC62">
        <v>6.3</v>
      </c>
      <c r="BD62">
        <v>4</v>
      </c>
      <c r="BE62">
        <v>24</v>
      </c>
      <c r="BF62">
        <v>3</v>
      </c>
      <c r="BG62">
        <v>19</v>
      </c>
      <c r="BH62">
        <v>1</v>
      </c>
      <c r="BI62">
        <v>5</v>
      </c>
      <c r="BJ62">
        <v>8</v>
      </c>
      <c r="BK62">
        <v>37</v>
      </c>
      <c r="BL62">
        <v>0</v>
      </c>
      <c r="BM62">
        <v>0</v>
      </c>
      <c r="BN62">
        <f t="shared" si="10"/>
        <v>0.52769230769230768</v>
      </c>
      <c r="BO62">
        <f t="shared" si="15"/>
        <v>0.74622717469446442</v>
      </c>
      <c r="BP62">
        <f t="shared" si="11"/>
        <v>6.8600000000000008E-2</v>
      </c>
      <c r="BQ62">
        <v>0.39377834</v>
      </c>
    </row>
    <row r="63" spans="1:69" x14ac:dyDescent="0.35">
      <c r="A63">
        <v>69</v>
      </c>
      <c r="B63" t="s">
        <v>163</v>
      </c>
      <c r="C63" t="s">
        <v>138</v>
      </c>
      <c r="D63">
        <v>36</v>
      </c>
      <c r="E63" t="s">
        <v>72</v>
      </c>
      <c r="F63">
        <v>3</v>
      </c>
      <c r="G63">
        <v>1</v>
      </c>
      <c r="H63">
        <v>0</v>
      </c>
      <c r="I63">
        <f t="shared" si="0"/>
        <v>0</v>
      </c>
      <c r="J63">
        <v>34</v>
      </c>
      <c r="K63">
        <v>58</v>
      </c>
      <c r="L63">
        <f t="shared" si="1"/>
        <v>0.58620689655172409</v>
      </c>
      <c r="M63">
        <v>361</v>
      </c>
      <c r="N63">
        <v>2</v>
      </c>
      <c r="O63">
        <f t="shared" si="2"/>
        <v>3.4482758620689655E-2</v>
      </c>
      <c r="P63">
        <v>3</v>
      </c>
      <c r="Q63">
        <v>12</v>
      </c>
      <c r="R63">
        <v>0</v>
      </c>
      <c r="S63">
        <f t="shared" si="12"/>
        <v>373</v>
      </c>
      <c r="T63">
        <f t="shared" si="13"/>
        <v>2</v>
      </c>
      <c r="U63">
        <v>0</v>
      </c>
      <c r="V63">
        <f t="shared" si="3"/>
        <v>0</v>
      </c>
      <c r="W63">
        <v>0</v>
      </c>
      <c r="X63">
        <f t="shared" si="4"/>
        <v>0</v>
      </c>
      <c r="Y63">
        <f t="shared" si="5"/>
        <v>0</v>
      </c>
      <c r="Z63">
        <f t="shared" si="14"/>
        <v>64</v>
      </c>
      <c r="AA63">
        <f t="shared" si="6"/>
        <v>5.828125</v>
      </c>
      <c r="AB63">
        <f t="shared" si="7"/>
        <v>3.125E-2</v>
      </c>
      <c r="AC63">
        <f t="shared" si="8"/>
        <v>6.2241379310344831</v>
      </c>
      <c r="AD63">
        <f t="shared" si="9"/>
        <v>10.617647058823529</v>
      </c>
      <c r="AE63">
        <v>478</v>
      </c>
      <c r="AF63">
        <v>8.1999999999999993</v>
      </c>
      <c r="AG63">
        <v>233</v>
      </c>
      <c r="AH63">
        <v>6.9</v>
      </c>
      <c r="AI63">
        <v>4</v>
      </c>
      <c r="AJ63">
        <v>128</v>
      </c>
      <c r="AK63">
        <v>3.8</v>
      </c>
      <c r="AL63">
        <v>2</v>
      </c>
      <c r="AM63">
        <v>1</v>
      </c>
      <c r="AN63">
        <v>0</v>
      </c>
      <c r="AO63">
        <v>5</v>
      </c>
      <c r="AP63">
        <v>8.7999999999999995E-2</v>
      </c>
      <c r="AQ63">
        <v>11</v>
      </c>
      <c r="AR63">
        <v>0.193</v>
      </c>
      <c r="AS63">
        <v>39</v>
      </c>
      <c r="AT63">
        <v>0.68400000000000005</v>
      </c>
      <c r="AU63">
        <v>3</v>
      </c>
      <c r="AV63">
        <v>2.2000000000000002</v>
      </c>
      <c r="AW63">
        <v>14</v>
      </c>
      <c r="AX63">
        <v>2</v>
      </c>
      <c r="AY63">
        <v>5</v>
      </c>
      <c r="AZ63">
        <v>10</v>
      </c>
      <c r="BA63">
        <v>0.161</v>
      </c>
      <c r="BB63">
        <v>1</v>
      </c>
      <c r="BC63">
        <v>10</v>
      </c>
      <c r="BD63">
        <v>2</v>
      </c>
      <c r="BE63">
        <v>16</v>
      </c>
      <c r="BF63">
        <v>1</v>
      </c>
      <c r="BG63">
        <v>15</v>
      </c>
      <c r="BH63">
        <v>1</v>
      </c>
      <c r="BI63">
        <v>1</v>
      </c>
      <c r="BJ63">
        <v>3</v>
      </c>
      <c r="BK63">
        <v>15</v>
      </c>
      <c r="BL63">
        <v>0</v>
      </c>
      <c r="BM63">
        <v>0</v>
      </c>
      <c r="BN63">
        <f t="shared" si="10"/>
        <v>0.89531250000000007</v>
      </c>
      <c r="BO63">
        <f t="shared" si="15"/>
        <v>0.69697639106583076</v>
      </c>
      <c r="BP63">
        <f t="shared" si="11"/>
        <v>6.855E-2</v>
      </c>
      <c r="BQ63">
        <v>0.62401167499999999</v>
      </c>
    </row>
    <row r="64" spans="1:69" x14ac:dyDescent="0.35">
      <c r="A64">
        <v>25</v>
      </c>
      <c r="B64" t="s">
        <v>164</v>
      </c>
      <c r="C64" t="s">
        <v>88</v>
      </c>
      <c r="D64">
        <v>25</v>
      </c>
      <c r="E64" t="s">
        <v>72</v>
      </c>
      <c r="F64">
        <v>6</v>
      </c>
      <c r="G64">
        <v>0</v>
      </c>
      <c r="H64">
        <v>0</v>
      </c>
      <c r="I64">
        <v>0</v>
      </c>
      <c r="J64">
        <v>18</v>
      </c>
      <c r="K64">
        <v>39</v>
      </c>
      <c r="L64">
        <f t="shared" si="1"/>
        <v>0.46153846153846156</v>
      </c>
      <c r="M64">
        <v>173</v>
      </c>
      <c r="N64">
        <v>2</v>
      </c>
      <c r="O64">
        <f t="shared" si="2"/>
        <v>5.128205128205128E-2</v>
      </c>
      <c r="P64">
        <v>2</v>
      </c>
      <c r="Q64">
        <v>9</v>
      </c>
      <c r="R64">
        <v>0</v>
      </c>
      <c r="S64">
        <f t="shared" si="12"/>
        <v>182</v>
      </c>
      <c r="T64">
        <f t="shared" si="13"/>
        <v>2</v>
      </c>
      <c r="U64">
        <v>0</v>
      </c>
      <c r="V64">
        <f t="shared" si="3"/>
        <v>0</v>
      </c>
      <c r="W64">
        <v>0</v>
      </c>
      <c r="X64">
        <f t="shared" si="4"/>
        <v>0</v>
      </c>
      <c r="Y64">
        <f t="shared" si="5"/>
        <v>0</v>
      </c>
      <c r="Z64">
        <f t="shared" si="14"/>
        <v>43</v>
      </c>
      <c r="AA64">
        <f t="shared" si="6"/>
        <v>4.2325581395348841</v>
      </c>
      <c r="AB64">
        <f t="shared" si="7"/>
        <v>4.6511627906976744E-2</v>
      </c>
      <c r="AC64">
        <f t="shared" si="8"/>
        <v>4.4358974358974361</v>
      </c>
      <c r="AD64">
        <f t="shared" si="9"/>
        <v>9.6111111111111107</v>
      </c>
      <c r="AE64">
        <v>305</v>
      </c>
      <c r="AF64">
        <v>7.8</v>
      </c>
      <c r="AG64">
        <v>99</v>
      </c>
      <c r="AH64">
        <v>5.5</v>
      </c>
      <c r="AI64">
        <v>2.5</v>
      </c>
      <c r="AJ64">
        <v>74</v>
      </c>
      <c r="AK64">
        <v>4.0999999999999996</v>
      </c>
      <c r="AL64">
        <v>1</v>
      </c>
      <c r="AM64">
        <v>1</v>
      </c>
      <c r="AN64">
        <v>0</v>
      </c>
      <c r="AO64">
        <v>4</v>
      </c>
      <c r="AP64">
        <v>0.105</v>
      </c>
      <c r="AQ64">
        <v>8</v>
      </c>
      <c r="AR64">
        <v>0.21099999999999999</v>
      </c>
      <c r="AS64">
        <v>24</v>
      </c>
      <c r="AT64">
        <v>0.63200000000000001</v>
      </c>
      <c r="AU64">
        <v>2</v>
      </c>
      <c r="AV64">
        <v>2.4</v>
      </c>
      <c r="AW64">
        <v>7</v>
      </c>
      <c r="AX64">
        <v>2</v>
      </c>
      <c r="AY64">
        <v>1</v>
      </c>
      <c r="AZ64">
        <v>5</v>
      </c>
      <c r="BA64">
        <v>0.11899999999999999</v>
      </c>
      <c r="BB64">
        <v>1</v>
      </c>
      <c r="BC64">
        <v>9</v>
      </c>
      <c r="BD64">
        <v>1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3</v>
      </c>
      <c r="BK64">
        <v>8</v>
      </c>
      <c r="BL64">
        <v>0</v>
      </c>
      <c r="BM64">
        <v>0</v>
      </c>
      <c r="BN64">
        <f t="shared" si="10"/>
        <v>0.88837209302325582</v>
      </c>
      <c r="BO64">
        <f t="shared" si="15"/>
        <v>0.60863849135360759</v>
      </c>
      <c r="BP64">
        <f t="shared" si="11"/>
        <v>6.4711627906976738E-2</v>
      </c>
      <c r="BQ64">
        <v>0.54069745000000002</v>
      </c>
    </row>
    <row r="65" spans="1:69" x14ac:dyDescent="0.35">
      <c r="A65">
        <v>8</v>
      </c>
      <c r="B65" t="s">
        <v>165</v>
      </c>
      <c r="C65" t="s">
        <v>109</v>
      </c>
      <c r="D65">
        <v>30</v>
      </c>
      <c r="E65" t="s">
        <v>72</v>
      </c>
      <c r="F65">
        <v>1</v>
      </c>
      <c r="G65">
        <v>1</v>
      </c>
      <c r="H65">
        <v>0</v>
      </c>
      <c r="I65">
        <f t="shared" si="0"/>
        <v>0</v>
      </c>
      <c r="J65">
        <v>13</v>
      </c>
      <c r="K65">
        <v>26</v>
      </c>
      <c r="L65">
        <f t="shared" si="1"/>
        <v>0.5</v>
      </c>
      <c r="M65">
        <v>166</v>
      </c>
      <c r="N65">
        <v>2</v>
      </c>
      <c r="O65">
        <f t="shared" si="2"/>
        <v>7.6923076923076927E-2</v>
      </c>
      <c r="P65">
        <v>7</v>
      </c>
      <c r="Q65">
        <v>33</v>
      </c>
      <c r="R65">
        <v>0</v>
      </c>
      <c r="S65">
        <f t="shared" si="12"/>
        <v>199</v>
      </c>
      <c r="T65">
        <f t="shared" si="13"/>
        <v>2</v>
      </c>
      <c r="U65">
        <v>2</v>
      </c>
      <c r="V65">
        <f t="shared" si="3"/>
        <v>7.6923076923076927E-2</v>
      </c>
      <c r="W65">
        <v>0</v>
      </c>
      <c r="X65">
        <f t="shared" si="4"/>
        <v>0</v>
      </c>
      <c r="Y65">
        <f t="shared" si="5"/>
        <v>5.5555555555555552E-2</v>
      </c>
      <c r="Z65">
        <f t="shared" si="14"/>
        <v>36</v>
      </c>
      <c r="AA65">
        <f t="shared" si="6"/>
        <v>5.5277777777777777</v>
      </c>
      <c r="AB65">
        <f t="shared" si="7"/>
        <v>5.5555555555555552E-2</v>
      </c>
      <c r="AC65">
        <f t="shared" si="8"/>
        <v>6.384615384615385</v>
      </c>
      <c r="AD65">
        <f t="shared" si="9"/>
        <v>12.76923076923077</v>
      </c>
      <c r="AE65">
        <v>232</v>
      </c>
      <c r="AF65">
        <v>8.9</v>
      </c>
      <c r="AG65">
        <v>92</v>
      </c>
      <c r="AH65">
        <v>7.1</v>
      </c>
      <c r="AI65">
        <v>3.5</v>
      </c>
      <c r="AJ65">
        <v>74</v>
      </c>
      <c r="AK65">
        <v>5.7</v>
      </c>
      <c r="AL65">
        <v>2</v>
      </c>
      <c r="AM65">
        <v>1</v>
      </c>
      <c r="AN65">
        <v>0</v>
      </c>
      <c r="AO65">
        <v>4</v>
      </c>
      <c r="AP65">
        <v>0.16</v>
      </c>
      <c r="AQ65">
        <v>4</v>
      </c>
      <c r="AR65">
        <v>0.16</v>
      </c>
      <c r="AS65">
        <v>18</v>
      </c>
      <c r="AT65">
        <v>0.72</v>
      </c>
      <c r="AU65">
        <v>3</v>
      </c>
      <c r="AV65">
        <v>2.4</v>
      </c>
      <c r="AW65">
        <v>3</v>
      </c>
      <c r="AX65">
        <v>0</v>
      </c>
      <c r="AY65">
        <v>5</v>
      </c>
      <c r="AZ65">
        <v>8</v>
      </c>
      <c r="BA65">
        <v>0.25</v>
      </c>
      <c r="BB65">
        <v>3</v>
      </c>
      <c r="BC65">
        <v>8.6999999999999993</v>
      </c>
      <c r="BD65">
        <v>2</v>
      </c>
      <c r="BE65">
        <v>7</v>
      </c>
      <c r="BF65">
        <v>1</v>
      </c>
      <c r="BG65">
        <v>7</v>
      </c>
      <c r="BH65">
        <v>0</v>
      </c>
      <c r="BI65">
        <v>0</v>
      </c>
      <c r="BJ65">
        <v>5</v>
      </c>
      <c r="BK65">
        <v>20</v>
      </c>
      <c r="BL65">
        <v>0</v>
      </c>
      <c r="BM65">
        <v>0</v>
      </c>
      <c r="BN65">
        <f t="shared" si="10"/>
        <v>0.55277777777777781</v>
      </c>
      <c r="BO65">
        <f t="shared" si="15"/>
        <v>0.71316239316239305</v>
      </c>
      <c r="BP65">
        <f t="shared" si="11"/>
        <v>1.9900000000000001E-2</v>
      </c>
      <c r="BQ65">
        <v>0.39422032299999998</v>
      </c>
    </row>
    <row r="66" spans="1:69" x14ac:dyDescent="0.35">
      <c r="A66">
        <v>71</v>
      </c>
      <c r="B66" t="s">
        <v>166</v>
      </c>
      <c r="C66" t="s">
        <v>76</v>
      </c>
      <c r="D66">
        <v>26</v>
      </c>
      <c r="E66" t="s">
        <v>72</v>
      </c>
      <c r="F66">
        <v>10</v>
      </c>
      <c r="G66">
        <v>1</v>
      </c>
      <c r="H66">
        <v>0</v>
      </c>
      <c r="I66">
        <f t="shared" si="0"/>
        <v>0</v>
      </c>
      <c r="J66">
        <v>28</v>
      </c>
      <c r="K66">
        <v>46</v>
      </c>
      <c r="L66">
        <f t="shared" si="1"/>
        <v>0.60869565217391308</v>
      </c>
      <c r="M66">
        <v>297</v>
      </c>
      <c r="N66">
        <v>2</v>
      </c>
      <c r="O66">
        <f t="shared" si="2"/>
        <v>4.3478260869565216E-2</v>
      </c>
      <c r="P66">
        <v>21</v>
      </c>
      <c r="Q66">
        <v>15</v>
      </c>
      <c r="R66">
        <v>1</v>
      </c>
      <c r="S66">
        <f t="shared" si="12"/>
        <v>312</v>
      </c>
      <c r="T66">
        <f t="shared" si="13"/>
        <v>3</v>
      </c>
      <c r="U66">
        <v>1</v>
      </c>
      <c r="V66">
        <f t="shared" si="3"/>
        <v>2.1739130434782608E-2</v>
      </c>
      <c r="W66">
        <v>3</v>
      </c>
      <c r="X66">
        <f t="shared" si="4"/>
        <v>0.1111111111111111</v>
      </c>
      <c r="Y66">
        <f t="shared" si="5"/>
        <v>5.4794520547945202E-2</v>
      </c>
      <c r="Z66">
        <f t="shared" si="14"/>
        <v>73</v>
      </c>
      <c r="AA66">
        <f t="shared" si="6"/>
        <v>4.2739726027397262</v>
      </c>
      <c r="AB66">
        <f t="shared" si="7"/>
        <v>4.1095890410958902E-2</v>
      </c>
      <c r="AC66">
        <f t="shared" si="8"/>
        <v>6.4565217391304346</v>
      </c>
      <c r="AD66">
        <f t="shared" si="9"/>
        <v>10.607142857142858</v>
      </c>
      <c r="AE66">
        <v>371</v>
      </c>
      <c r="AF66">
        <v>8.1</v>
      </c>
      <c r="AG66">
        <v>142</v>
      </c>
      <c r="AH66">
        <v>5.0999999999999996</v>
      </c>
      <c r="AI66">
        <v>3.1</v>
      </c>
      <c r="AJ66">
        <v>155</v>
      </c>
      <c r="AK66">
        <v>5.5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12</v>
      </c>
      <c r="AR66">
        <v>0.26700000000000002</v>
      </c>
      <c r="AS66">
        <v>31</v>
      </c>
      <c r="AT66">
        <v>0.68899999999999995</v>
      </c>
      <c r="AU66">
        <v>6</v>
      </c>
      <c r="AV66">
        <v>2.9</v>
      </c>
      <c r="AW66">
        <v>8</v>
      </c>
      <c r="AX66">
        <v>1</v>
      </c>
      <c r="AY66">
        <v>2</v>
      </c>
      <c r="AZ66">
        <v>9</v>
      </c>
      <c r="BA66">
        <v>0.16400000000000001</v>
      </c>
      <c r="BB66">
        <v>3</v>
      </c>
      <c r="BC66">
        <v>5</v>
      </c>
      <c r="BD66">
        <v>4</v>
      </c>
      <c r="BE66">
        <v>26</v>
      </c>
      <c r="BF66">
        <v>4</v>
      </c>
      <c r="BG66">
        <v>26</v>
      </c>
      <c r="BH66">
        <v>0</v>
      </c>
      <c r="BI66">
        <v>0</v>
      </c>
      <c r="BJ66">
        <v>6</v>
      </c>
      <c r="BK66">
        <v>17</v>
      </c>
      <c r="BL66">
        <v>0</v>
      </c>
      <c r="BM66">
        <v>0</v>
      </c>
      <c r="BN66">
        <f t="shared" si="10"/>
        <v>0.29041095890410962</v>
      </c>
      <c r="BO66">
        <f t="shared" si="15"/>
        <v>0.53956583352159537</v>
      </c>
      <c r="BP66">
        <f t="shared" si="11"/>
        <v>1.7501369863013701E-2</v>
      </c>
      <c r="BQ66">
        <v>0.15669583100000001</v>
      </c>
    </row>
    <row r="67" spans="1:69" x14ac:dyDescent="0.35">
      <c r="A67">
        <v>63</v>
      </c>
      <c r="B67" t="s">
        <v>167</v>
      </c>
      <c r="C67" t="s">
        <v>100</v>
      </c>
      <c r="D67">
        <v>29</v>
      </c>
      <c r="E67" t="s">
        <v>72</v>
      </c>
      <c r="F67">
        <v>7</v>
      </c>
      <c r="G67">
        <v>0</v>
      </c>
      <c r="H67">
        <v>0</v>
      </c>
      <c r="I67">
        <v>0</v>
      </c>
      <c r="J67">
        <v>25</v>
      </c>
      <c r="K67">
        <v>47</v>
      </c>
      <c r="L67">
        <f t="shared" ref="L67:L80" si="16" xml:space="preserve"> J67/K67</f>
        <v>0.53191489361702127</v>
      </c>
      <c r="M67">
        <v>264</v>
      </c>
      <c r="N67">
        <v>2</v>
      </c>
      <c r="O67">
        <f t="shared" ref="O67:O80" si="17" xml:space="preserve"> N67/K67</f>
        <v>4.2553191489361701E-2</v>
      </c>
      <c r="P67">
        <v>5</v>
      </c>
      <c r="Q67">
        <v>-6</v>
      </c>
      <c r="R67">
        <v>0</v>
      </c>
      <c r="S67">
        <f t="shared" si="12"/>
        <v>258</v>
      </c>
      <c r="T67">
        <f t="shared" si="13"/>
        <v>2</v>
      </c>
      <c r="U67">
        <v>3</v>
      </c>
      <c r="V67">
        <f t="shared" ref="V67:V80" si="18">U67/K67</f>
        <v>6.3829787234042548E-2</v>
      </c>
      <c r="W67">
        <v>0</v>
      </c>
      <c r="X67">
        <f t="shared" ref="X67:X80" si="19">W67/(P67+AU67)</f>
        <v>0</v>
      </c>
      <c r="Y67">
        <f t="shared" ref="Y67:Y80" si="20">(W67+U67)/Z67</f>
        <v>5.5555555555555552E-2</v>
      </c>
      <c r="Z67">
        <f t="shared" si="14"/>
        <v>54</v>
      </c>
      <c r="AA67">
        <f t="shared" ref="AA67:AA80" si="21">S67/Z67</f>
        <v>4.7777777777777777</v>
      </c>
      <c r="AB67">
        <f t="shared" ref="AB67:AB80" si="22">T67/Z67</f>
        <v>3.7037037037037035E-2</v>
      </c>
      <c r="AC67">
        <f t="shared" ref="AC67:AC80" si="23">M67/K67</f>
        <v>5.6170212765957448</v>
      </c>
      <c r="AD67">
        <f t="shared" ref="AD67:AD80" si="24">M67/J67</f>
        <v>10.56</v>
      </c>
      <c r="AE67">
        <v>603</v>
      </c>
      <c r="AF67">
        <v>12.8</v>
      </c>
      <c r="AG67">
        <v>179</v>
      </c>
      <c r="AH67">
        <v>7.2</v>
      </c>
      <c r="AI67">
        <v>3.8</v>
      </c>
      <c r="AJ67">
        <v>85</v>
      </c>
      <c r="AK67">
        <v>3.4</v>
      </c>
      <c r="AL67">
        <v>0</v>
      </c>
      <c r="AM67">
        <v>1</v>
      </c>
      <c r="AN67">
        <v>0</v>
      </c>
      <c r="AO67">
        <v>3</v>
      </c>
      <c r="AP67">
        <v>6.5000000000000002E-2</v>
      </c>
      <c r="AQ67">
        <v>10</v>
      </c>
      <c r="AR67">
        <v>0.217</v>
      </c>
      <c r="AS67">
        <v>35</v>
      </c>
      <c r="AT67">
        <v>0.76100000000000001</v>
      </c>
      <c r="AU67">
        <v>2</v>
      </c>
      <c r="AV67">
        <v>2.1</v>
      </c>
      <c r="AW67">
        <v>19</v>
      </c>
      <c r="AX67">
        <v>3</v>
      </c>
      <c r="AY67">
        <v>2</v>
      </c>
      <c r="AZ67">
        <v>7</v>
      </c>
      <c r="BA67">
        <v>0.14299999999999999</v>
      </c>
      <c r="BB67">
        <v>0</v>
      </c>
      <c r="BC67">
        <v>0</v>
      </c>
      <c r="BD67">
        <v>1</v>
      </c>
      <c r="BE67">
        <v>11</v>
      </c>
      <c r="BF67">
        <v>1</v>
      </c>
      <c r="BG67">
        <v>11</v>
      </c>
      <c r="BH67">
        <v>0</v>
      </c>
      <c r="BI67">
        <v>0</v>
      </c>
      <c r="BJ67">
        <v>1</v>
      </c>
      <c r="BK67">
        <v>11</v>
      </c>
      <c r="BL67">
        <v>0</v>
      </c>
      <c r="BM67">
        <v>0</v>
      </c>
      <c r="BN67">
        <f t="shared" ref="BN67:BN80" si="25">((AB67-Y67)+(AA67/100)) * 10</f>
        <v>0.29259259259259263</v>
      </c>
      <c r="BO67">
        <f t="shared" si="15"/>
        <v>0.69296341326128563</v>
      </c>
      <c r="BP67">
        <f t="shared" ref="BP67:BP80" si="26">(AB67-Y67)+(AA67/100)*(Z67/100)+((BL67/500)+(BM67/500))+(I67/2)</f>
        <v>7.281481481481486E-3</v>
      </c>
      <c r="BQ67">
        <v>0.20275596200000001</v>
      </c>
    </row>
    <row r="68" spans="1:69" x14ac:dyDescent="0.35">
      <c r="A68">
        <v>3</v>
      </c>
      <c r="B68" t="s">
        <v>168</v>
      </c>
      <c r="C68" t="s">
        <v>122</v>
      </c>
      <c r="D68">
        <v>33</v>
      </c>
      <c r="E68" t="s">
        <v>72</v>
      </c>
      <c r="F68">
        <v>2</v>
      </c>
      <c r="G68">
        <v>0</v>
      </c>
      <c r="H68">
        <v>0</v>
      </c>
      <c r="I68">
        <v>0</v>
      </c>
      <c r="J68">
        <v>4</v>
      </c>
      <c r="K68">
        <v>5</v>
      </c>
      <c r="L68">
        <f t="shared" si="16"/>
        <v>0.8</v>
      </c>
      <c r="M68">
        <v>19</v>
      </c>
      <c r="N68">
        <v>0</v>
      </c>
      <c r="O68">
        <f t="shared" si="17"/>
        <v>0</v>
      </c>
      <c r="P68">
        <v>0</v>
      </c>
      <c r="Q68">
        <v>0</v>
      </c>
      <c r="R68">
        <v>0</v>
      </c>
      <c r="S68">
        <f t="shared" ref="S68:S80" si="27">M68+Q68</f>
        <v>19</v>
      </c>
      <c r="T68">
        <f t="shared" ref="T68:T80" si="28">N68+R68</f>
        <v>0</v>
      </c>
      <c r="U68">
        <v>0</v>
      </c>
      <c r="V68">
        <f t="shared" si="18"/>
        <v>0</v>
      </c>
      <c r="W68">
        <v>0</v>
      </c>
      <c r="X68">
        <f t="shared" si="19"/>
        <v>0</v>
      </c>
      <c r="Y68">
        <f t="shared" si="20"/>
        <v>0</v>
      </c>
      <c r="Z68">
        <f t="shared" ref="Z68:Z80" si="29" xml:space="preserve"> K68+P68+AU68</f>
        <v>6</v>
      </c>
      <c r="AA68">
        <f t="shared" si="21"/>
        <v>3.1666666666666665</v>
      </c>
      <c r="AB68">
        <f t="shared" si="22"/>
        <v>0</v>
      </c>
      <c r="AC68">
        <f t="shared" si="23"/>
        <v>3.8</v>
      </c>
      <c r="AD68">
        <f t="shared" si="24"/>
        <v>4.75</v>
      </c>
      <c r="AE68">
        <v>-8</v>
      </c>
      <c r="AF68">
        <v>-1.6</v>
      </c>
      <c r="AG68">
        <v>-1</v>
      </c>
      <c r="AH68">
        <v>-0.3</v>
      </c>
      <c r="AI68">
        <v>-0.2</v>
      </c>
      <c r="AJ68">
        <v>20</v>
      </c>
      <c r="AK68">
        <v>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0.2</v>
      </c>
      <c r="AS68">
        <v>4</v>
      </c>
      <c r="AT68">
        <v>0.8</v>
      </c>
      <c r="AU68">
        <v>1</v>
      </c>
      <c r="AV68">
        <v>2.2999999999999998</v>
      </c>
      <c r="AW68">
        <v>3</v>
      </c>
      <c r="AX68">
        <v>0</v>
      </c>
      <c r="AY68">
        <v>0</v>
      </c>
      <c r="AZ68">
        <v>1</v>
      </c>
      <c r="BA68">
        <v>0.16700000000000001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f t="shared" si="25"/>
        <v>0.31666666666666665</v>
      </c>
      <c r="BO68">
        <f t="shared" ref="BO68:BO80" si="30">(AB68-Y68)+(AA68/100)+(AT68-AR68)+((AG68/K68)/100)+(((1-BA68)/AV68)/5)</f>
        <v>0.70210144927536233</v>
      </c>
      <c r="BP68">
        <f t="shared" si="26"/>
        <v>1.8999999999999998E-3</v>
      </c>
      <c r="BQ68">
        <v>0.22233212599999999</v>
      </c>
    </row>
    <row r="69" spans="1:69" x14ac:dyDescent="0.35">
      <c r="A69">
        <v>20</v>
      </c>
      <c r="B69" t="s">
        <v>169</v>
      </c>
      <c r="C69" t="s">
        <v>130</v>
      </c>
      <c r="D69">
        <v>40</v>
      </c>
      <c r="E69" t="s">
        <v>72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f t="shared" si="16"/>
        <v>0</v>
      </c>
      <c r="M69">
        <v>0</v>
      </c>
      <c r="N69">
        <v>0</v>
      </c>
      <c r="O69">
        <f t="shared" si="17"/>
        <v>0</v>
      </c>
      <c r="P69">
        <v>0</v>
      </c>
      <c r="Q69">
        <v>0</v>
      </c>
      <c r="R69">
        <v>0</v>
      </c>
      <c r="S69">
        <f t="shared" si="27"/>
        <v>0</v>
      </c>
      <c r="T69">
        <f t="shared" si="28"/>
        <v>0</v>
      </c>
      <c r="U69">
        <v>0</v>
      </c>
      <c r="V69">
        <f t="shared" si="18"/>
        <v>0</v>
      </c>
      <c r="W69">
        <v>0</v>
      </c>
      <c r="X69">
        <f t="shared" si="19"/>
        <v>0</v>
      </c>
      <c r="Y69">
        <f t="shared" si="20"/>
        <v>0</v>
      </c>
      <c r="Z69">
        <f t="shared" si="29"/>
        <v>2</v>
      </c>
      <c r="AA69">
        <f t="shared" si="21"/>
        <v>0</v>
      </c>
      <c r="AB69">
        <f t="shared" si="22"/>
        <v>0</v>
      </c>
      <c r="AC69">
        <f t="shared" si="23"/>
        <v>0</v>
      </c>
      <c r="AD69" t="e">
        <f t="shared" si="24"/>
        <v>#DIV/0!</v>
      </c>
      <c r="AE69">
        <v>17</v>
      </c>
      <c r="AF69">
        <v>17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3.2</v>
      </c>
      <c r="AW69">
        <v>0</v>
      </c>
      <c r="AX69">
        <v>1</v>
      </c>
      <c r="AY69">
        <v>1</v>
      </c>
      <c r="AZ69">
        <v>3</v>
      </c>
      <c r="BA69">
        <v>1.5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f t="shared" si="25"/>
        <v>0</v>
      </c>
      <c r="BO69">
        <f t="shared" si="30"/>
        <v>-3.125E-2</v>
      </c>
      <c r="BP69">
        <f t="shared" si="26"/>
        <v>0</v>
      </c>
      <c r="BQ69">
        <v>0</v>
      </c>
    </row>
    <row r="70" spans="1:69" x14ac:dyDescent="0.35">
      <c r="A70">
        <v>61</v>
      </c>
      <c r="B70" t="s">
        <v>170</v>
      </c>
      <c r="C70" t="s">
        <v>94</v>
      </c>
      <c r="D70">
        <v>25</v>
      </c>
      <c r="E70" t="s">
        <v>72</v>
      </c>
      <c r="F70">
        <v>2</v>
      </c>
      <c r="G70">
        <v>0</v>
      </c>
      <c r="H70">
        <v>0</v>
      </c>
      <c r="I70">
        <v>0</v>
      </c>
      <c r="J70">
        <v>0</v>
      </c>
      <c r="K70">
        <v>1</v>
      </c>
      <c r="L70">
        <f t="shared" si="16"/>
        <v>0</v>
      </c>
      <c r="M70">
        <v>0</v>
      </c>
      <c r="N70">
        <v>0</v>
      </c>
      <c r="O70">
        <f t="shared" si="17"/>
        <v>0</v>
      </c>
      <c r="P70">
        <v>1</v>
      </c>
      <c r="Q70">
        <v>-1</v>
      </c>
      <c r="R70">
        <v>0</v>
      </c>
      <c r="S70">
        <f t="shared" si="27"/>
        <v>-1</v>
      </c>
      <c r="T70">
        <f t="shared" si="28"/>
        <v>0</v>
      </c>
      <c r="U70">
        <v>0</v>
      </c>
      <c r="V70">
        <f t="shared" si="18"/>
        <v>0</v>
      </c>
      <c r="W70">
        <v>0</v>
      </c>
      <c r="X70">
        <f t="shared" si="19"/>
        <v>0</v>
      </c>
      <c r="Y70">
        <f t="shared" si="20"/>
        <v>0</v>
      </c>
      <c r="Z70">
        <f t="shared" si="29"/>
        <v>2</v>
      </c>
      <c r="AA70">
        <f t="shared" si="21"/>
        <v>-0.5</v>
      </c>
      <c r="AB70">
        <f t="shared" si="22"/>
        <v>0</v>
      </c>
      <c r="AC70">
        <f t="shared" si="23"/>
        <v>0</v>
      </c>
      <c r="AD70" t="e">
        <f t="shared" si="24"/>
        <v>#DIV/0!</v>
      </c>
      <c r="AE70">
        <v>3</v>
      </c>
      <c r="AF70">
        <v>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2.2999999999999998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f t="shared" si="25"/>
        <v>-0.05</v>
      </c>
      <c r="BO70">
        <f t="shared" si="30"/>
        <v>1.0819565217391305</v>
      </c>
      <c r="BP70">
        <f t="shared" si="26"/>
        <v>-1E-4</v>
      </c>
      <c r="BQ70">
        <v>-5.4097826000000002E-2</v>
      </c>
    </row>
    <row r="71" spans="1:69" x14ac:dyDescent="0.35">
      <c r="A71">
        <v>45</v>
      </c>
      <c r="B71" t="s">
        <v>171</v>
      </c>
      <c r="C71" t="s">
        <v>84</v>
      </c>
      <c r="D71">
        <v>30</v>
      </c>
      <c r="E71" t="s">
        <v>72</v>
      </c>
      <c r="F71">
        <v>3</v>
      </c>
      <c r="G71">
        <v>0</v>
      </c>
      <c r="H71">
        <v>0</v>
      </c>
      <c r="I71">
        <v>0</v>
      </c>
      <c r="J71">
        <v>15</v>
      </c>
      <c r="K71">
        <v>23</v>
      </c>
      <c r="L71">
        <f t="shared" si="16"/>
        <v>0.65217391304347827</v>
      </c>
      <c r="M71">
        <v>164</v>
      </c>
      <c r="N71">
        <v>1</v>
      </c>
      <c r="O71">
        <f t="shared" si="17"/>
        <v>4.3478260869565216E-2</v>
      </c>
      <c r="P71">
        <v>8</v>
      </c>
      <c r="Q71">
        <v>52</v>
      </c>
      <c r="R71">
        <v>0</v>
      </c>
      <c r="S71">
        <f t="shared" si="27"/>
        <v>216</v>
      </c>
      <c r="T71">
        <f t="shared" si="28"/>
        <v>1</v>
      </c>
      <c r="U71">
        <v>1</v>
      </c>
      <c r="V71">
        <f t="shared" si="18"/>
        <v>4.3478260869565216E-2</v>
      </c>
      <c r="W71">
        <v>1</v>
      </c>
      <c r="X71">
        <f t="shared" si="19"/>
        <v>9.0909090909090912E-2</v>
      </c>
      <c r="Y71">
        <f t="shared" si="20"/>
        <v>5.8823529411764705E-2</v>
      </c>
      <c r="Z71">
        <f t="shared" si="29"/>
        <v>34</v>
      </c>
      <c r="AA71">
        <f t="shared" si="21"/>
        <v>6.3529411764705879</v>
      </c>
      <c r="AB71">
        <f t="shared" si="22"/>
        <v>2.9411764705882353E-2</v>
      </c>
      <c r="AC71">
        <f t="shared" si="23"/>
        <v>7.1304347826086953</v>
      </c>
      <c r="AD71">
        <f t="shared" si="24"/>
        <v>10.933333333333334</v>
      </c>
      <c r="AE71">
        <v>178</v>
      </c>
      <c r="AF71">
        <v>7.7</v>
      </c>
      <c r="AG71">
        <v>92</v>
      </c>
      <c r="AH71">
        <v>6.1</v>
      </c>
      <c r="AI71">
        <v>4</v>
      </c>
      <c r="AJ71">
        <v>72</v>
      </c>
      <c r="AK71">
        <v>4.8</v>
      </c>
      <c r="AL71">
        <v>2</v>
      </c>
      <c r="AM71">
        <v>0</v>
      </c>
      <c r="AN71">
        <v>0</v>
      </c>
      <c r="AO71">
        <v>0</v>
      </c>
      <c r="AP71">
        <v>0</v>
      </c>
      <c r="AQ71">
        <v>2</v>
      </c>
      <c r="AR71">
        <v>8.6999999999999994E-2</v>
      </c>
      <c r="AS71">
        <v>18</v>
      </c>
      <c r="AT71">
        <v>0.78300000000000003</v>
      </c>
      <c r="AU71">
        <v>3</v>
      </c>
      <c r="AV71">
        <v>2.4</v>
      </c>
      <c r="AW71">
        <v>9</v>
      </c>
      <c r="AX71">
        <v>2</v>
      </c>
      <c r="AY71">
        <v>1</v>
      </c>
      <c r="AZ71">
        <v>6</v>
      </c>
      <c r="BA71">
        <v>0.214</v>
      </c>
      <c r="BB71">
        <v>2</v>
      </c>
      <c r="BC71">
        <v>8.5</v>
      </c>
      <c r="BD71">
        <v>6</v>
      </c>
      <c r="BE71">
        <v>38</v>
      </c>
      <c r="BF71">
        <v>6</v>
      </c>
      <c r="BG71">
        <v>38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f t="shared" si="25"/>
        <v>0.34117647058823525</v>
      </c>
      <c r="BO71">
        <f t="shared" si="30"/>
        <v>0.83561764705882358</v>
      </c>
      <c r="BP71">
        <f t="shared" si="26"/>
        <v>-7.8117647058823549E-3</v>
      </c>
      <c r="BQ71">
        <v>0.28509308</v>
      </c>
    </row>
    <row r="72" spans="1:69" x14ac:dyDescent="0.35">
      <c r="A72">
        <v>43</v>
      </c>
      <c r="B72" t="s">
        <v>172</v>
      </c>
      <c r="C72" t="s">
        <v>71</v>
      </c>
      <c r="D72">
        <v>30</v>
      </c>
      <c r="E72" t="s">
        <v>72</v>
      </c>
      <c r="F72">
        <v>7</v>
      </c>
      <c r="G72">
        <v>0</v>
      </c>
      <c r="H72">
        <v>0</v>
      </c>
      <c r="I72">
        <v>0</v>
      </c>
      <c r="J72">
        <v>18</v>
      </c>
      <c r="K72">
        <v>24</v>
      </c>
      <c r="L72">
        <f t="shared" si="16"/>
        <v>0.75</v>
      </c>
      <c r="M72">
        <v>144</v>
      </c>
      <c r="N72">
        <v>0</v>
      </c>
      <c r="O72">
        <f t="shared" si="17"/>
        <v>0</v>
      </c>
      <c r="P72">
        <v>12</v>
      </c>
      <c r="Q72">
        <v>-5</v>
      </c>
      <c r="R72">
        <v>0</v>
      </c>
      <c r="S72">
        <f t="shared" si="27"/>
        <v>139</v>
      </c>
      <c r="T72">
        <f t="shared" si="28"/>
        <v>0</v>
      </c>
      <c r="U72">
        <v>1</v>
      </c>
      <c r="V72">
        <f t="shared" si="18"/>
        <v>4.1666666666666664E-2</v>
      </c>
      <c r="W72">
        <v>0</v>
      </c>
      <c r="X72">
        <f t="shared" si="19"/>
        <v>0</v>
      </c>
      <c r="Y72">
        <f t="shared" si="20"/>
        <v>2.7027027027027029E-2</v>
      </c>
      <c r="Z72">
        <f t="shared" si="29"/>
        <v>37</v>
      </c>
      <c r="AA72">
        <f t="shared" si="21"/>
        <v>3.7567567567567566</v>
      </c>
      <c r="AB72">
        <f t="shared" si="22"/>
        <v>0</v>
      </c>
      <c r="AC72">
        <f t="shared" si="23"/>
        <v>6</v>
      </c>
      <c r="AD72">
        <f t="shared" si="24"/>
        <v>8</v>
      </c>
      <c r="AE72">
        <v>215</v>
      </c>
      <c r="AF72">
        <v>9</v>
      </c>
      <c r="AG72">
        <v>64</v>
      </c>
      <c r="AH72">
        <v>3.6</v>
      </c>
      <c r="AI72">
        <v>2.7</v>
      </c>
      <c r="AJ72">
        <v>80</v>
      </c>
      <c r="AK72">
        <v>4.4000000000000004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6</v>
      </c>
      <c r="AR72">
        <v>0.25</v>
      </c>
      <c r="AS72">
        <v>18</v>
      </c>
      <c r="AT72">
        <v>0.75</v>
      </c>
      <c r="AU72">
        <v>1</v>
      </c>
      <c r="AV72">
        <v>2</v>
      </c>
      <c r="AW72">
        <v>12</v>
      </c>
      <c r="AX72">
        <v>0</v>
      </c>
      <c r="AY72">
        <v>0</v>
      </c>
      <c r="AZ72">
        <v>1</v>
      </c>
      <c r="BA72">
        <v>0.04</v>
      </c>
      <c r="BB72">
        <v>0</v>
      </c>
      <c r="BC72">
        <v>0</v>
      </c>
      <c r="BD72">
        <v>1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7</v>
      </c>
      <c r="BK72">
        <v>81</v>
      </c>
      <c r="BL72">
        <v>0</v>
      </c>
      <c r="BM72">
        <v>0</v>
      </c>
      <c r="BN72">
        <f t="shared" si="25"/>
        <v>0.10540540540540537</v>
      </c>
      <c r="BO72">
        <f t="shared" si="30"/>
        <v>0.63320720720720713</v>
      </c>
      <c r="BP72">
        <f t="shared" si="26"/>
        <v>-1.3127027027027029E-2</v>
      </c>
      <c r="BQ72">
        <v>6.6743462000000003E-2</v>
      </c>
    </row>
    <row r="73" spans="1:69" x14ac:dyDescent="0.35">
      <c r="A73">
        <v>19</v>
      </c>
      <c r="B73" t="s">
        <v>173</v>
      </c>
      <c r="C73" t="s">
        <v>130</v>
      </c>
      <c r="D73">
        <v>29</v>
      </c>
      <c r="E73" t="s">
        <v>72</v>
      </c>
      <c r="F73">
        <v>3</v>
      </c>
      <c r="G73">
        <v>2</v>
      </c>
      <c r="H73">
        <v>0</v>
      </c>
      <c r="I73">
        <f t="shared" ref="I73:I78" si="31">H73/G73</f>
        <v>0</v>
      </c>
      <c r="J73">
        <v>48</v>
      </c>
      <c r="K73">
        <v>77</v>
      </c>
      <c r="L73">
        <f t="shared" si="16"/>
        <v>0.62337662337662336</v>
      </c>
      <c r="M73">
        <v>360</v>
      </c>
      <c r="N73">
        <v>1</v>
      </c>
      <c r="O73">
        <f t="shared" si="17"/>
        <v>1.2987012987012988E-2</v>
      </c>
      <c r="P73">
        <v>4</v>
      </c>
      <c r="Q73">
        <v>5</v>
      </c>
      <c r="R73">
        <v>0</v>
      </c>
      <c r="S73">
        <f t="shared" si="27"/>
        <v>365</v>
      </c>
      <c r="T73">
        <f t="shared" si="28"/>
        <v>1</v>
      </c>
      <c r="U73">
        <v>4</v>
      </c>
      <c r="V73">
        <f t="shared" si="18"/>
        <v>5.1948051948051951E-2</v>
      </c>
      <c r="W73">
        <v>2</v>
      </c>
      <c r="X73">
        <f t="shared" si="19"/>
        <v>0.15384615384615385</v>
      </c>
      <c r="Y73">
        <f t="shared" si="20"/>
        <v>6.6666666666666666E-2</v>
      </c>
      <c r="Z73">
        <f t="shared" si="29"/>
        <v>90</v>
      </c>
      <c r="AA73">
        <f t="shared" si="21"/>
        <v>4.0555555555555554</v>
      </c>
      <c r="AB73">
        <f t="shared" si="22"/>
        <v>1.1111111111111112E-2</v>
      </c>
      <c r="AC73">
        <f t="shared" si="23"/>
        <v>4.6753246753246751</v>
      </c>
      <c r="AD73">
        <f t="shared" si="24"/>
        <v>7.5</v>
      </c>
      <c r="AE73">
        <v>474</v>
      </c>
      <c r="AF73">
        <v>6.2</v>
      </c>
      <c r="AG73">
        <v>170</v>
      </c>
      <c r="AH73">
        <v>3.5</v>
      </c>
      <c r="AI73">
        <v>2.2000000000000002</v>
      </c>
      <c r="AJ73">
        <v>190</v>
      </c>
      <c r="AK73">
        <v>4</v>
      </c>
      <c r="AL73">
        <v>1</v>
      </c>
      <c r="AM73">
        <v>2</v>
      </c>
      <c r="AN73">
        <v>0</v>
      </c>
      <c r="AO73">
        <v>4</v>
      </c>
      <c r="AP73">
        <v>5.2999999999999999E-2</v>
      </c>
      <c r="AQ73">
        <v>18</v>
      </c>
      <c r="AR73">
        <v>0.24</v>
      </c>
      <c r="AS73">
        <v>56</v>
      </c>
      <c r="AT73">
        <v>0.747</v>
      </c>
      <c r="AU73">
        <v>9</v>
      </c>
      <c r="AV73">
        <v>2.2999999999999998</v>
      </c>
      <c r="AW73">
        <v>7</v>
      </c>
      <c r="AX73">
        <v>8</v>
      </c>
      <c r="AY73">
        <v>6</v>
      </c>
      <c r="AZ73">
        <v>23</v>
      </c>
      <c r="BA73">
        <v>0.26700000000000002</v>
      </c>
      <c r="BB73">
        <v>0</v>
      </c>
      <c r="BC73">
        <v>0</v>
      </c>
      <c r="BD73">
        <v>3</v>
      </c>
      <c r="BE73">
        <v>45</v>
      </c>
      <c r="BF73">
        <v>3</v>
      </c>
      <c r="BG73">
        <v>45</v>
      </c>
      <c r="BH73">
        <v>0</v>
      </c>
      <c r="BI73">
        <v>0</v>
      </c>
      <c r="BJ73">
        <v>12</v>
      </c>
      <c r="BK73">
        <v>53</v>
      </c>
      <c r="BL73">
        <v>0</v>
      </c>
      <c r="BM73">
        <v>0</v>
      </c>
      <c r="BN73">
        <f t="shared" si="25"/>
        <v>-0.15</v>
      </c>
      <c r="BO73">
        <f t="shared" si="30"/>
        <v>0.57781705251270465</v>
      </c>
      <c r="BP73">
        <f t="shared" si="26"/>
        <v>-1.9055555555555555E-2</v>
      </c>
      <c r="BQ73">
        <v>-8.6672557999999997E-2</v>
      </c>
    </row>
    <row r="74" spans="1:69" x14ac:dyDescent="0.35">
      <c r="A74">
        <v>39</v>
      </c>
      <c r="B74" t="s">
        <v>174</v>
      </c>
      <c r="C74" t="s">
        <v>127</v>
      </c>
      <c r="D74">
        <v>38</v>
      </c>
      <c r="E74" t="s">
        <v>72</v>
      </c>
      <c r="F74">
        <v>3</v>
      </c>
      <c r="G74">
        <v>1</v>
      </c>
      <c r="H74">
        <v>0</v>
      </c>
      <c r="I74">
        <f t="shared" si="31"/>
        <v>0</v>
      </c>
      <c r="J74">
        <v>23</v>
      </c>
      <c r="K74">
        <v>42</v>
      </c>
      <c r="L74">
        <f t="shared" si="16"/>
        <v>0.54761904761904767</v>
      </c>
      <c r="M74">
        <v>231</v>
      </c>
      <c r="N74">
        <v>0</v>
      </c>
      <c r="O74">
        <f t="shared" si="17"/>
        <v>0</v>
      </c>
      <c r="P74">
        <v>3</v>
      </c>
      <c r="Q74">
        <v>-3</v>
      </c>
      <c r="R74">
        <v>0</v>
      </c>
      <c r="S74">
        <f t="shared" si="27"/>
        <v>228</v>
      </c>
      <c r="T74">
        <f t="shared" si="28"/>
        <v>0</v>
      </c>
      <c r="U74">
        <v>2</v>
      </c>
      <c r="V74">
        <f t="shared" si="18"/>
        <v>4.7619047619047616E-2</v>
      </c>
      <c r="W74">
        <v>0</v>
      </c>
      <c r="X74">
        <f t="shared" si="19"/>
        <v>0</v>
      </c>
      <c r="Y74">
        <f t="shared" si="20"/>
        <v>4.3478260869565216E-2</v>
      </c>
      <c r="Z74">
        <f t="shared" si="29"/>
        <v>46</v>
      </c>
      <c r="AA74">
        <f t="shared" si="21"/>
        <v>4.9565217391304346</v>
      </c>
      <c r="AB74">
        <f t="shared" si="22"/>
        <v>0</v>
      </c>
      <c r="AC74">
        <f t="shared" si="23"/>
        <v>5.5</v>
      </c>
      <c r="AD74">
        <f t="shared" si="24"/>
        <v>10.043478260869565</v>
      </c>
      <c r="AE74">
        <v>344</v>
      </c>
      <c r="AF74">
        <v>8.1999999999999993</v>
      </c>
      <c r="AG74">
        <v>151</v>
      </c>
      <c r="AH74">
        <v>6.6</v>
      </c>
      <c r="AI74">
        <v>3.6</v>
      </c>
      <c r="AJ74">
        <v>80</v>
      </c>
      <c r="AK74">
        <v>3.5</v>
      </c>
      <c r="AL74">
        <v>1</v>
      </c>
      <c r="AM74">
        <v>0</v>
      </c>
      <c r="AN74">
        <v>0</v>
      </c>
      <c r="AO74">
        <v>1</v>
      </c>
      <c r="AP74">
        <v>2.4E-2</v>
      </c>
      <c r="AQ74">
        <v>10</v>
      </c>
      <c r="AR74">
        <v>0.23799999999999999</v>
      </c>
      <c r="AS74">
        <v>24</v>
      </c>
      <c r="AT74">
        <v>0.57099999999999995</v>
      </c>
      <c r="AU74">
        <v>1</v>
      </c>
      <c r="AV74">
        <v>2.1</v>
      </c>
      <c r="AW74">
        <v>14</v>
      </c>
      <c r="AX74">
        <v>1</v>
      </c>
      <c r="AY74">
        <v>1</v>
      </c>
      <c r="AZ74">
        <v>3</v>
      </c>
      <c r="BA74">
        <v>7.0000000000000007E-2</v>
      </c>
      <c r="BB74">
        <v>0</v>
      </c>
      <c r="BC74">
        <v>0</v>
      </c>
      <c r="BD74">
        <v>1</v>
      </c>
      <c r="BE74">
        <v>6</v>
      </c>
      <c r="BF74">
        <v>1</v>
      </c>
      <c r="BG74">
        <v>6</v>
      </c>
      <c r="BH74">
        <v>0</v>
      </c>
      <c r="BI74">
        <v>0</v>
      </c>
      <c r="BJ74">
        <v>8</v>
      </c>
      <c r="BK74">
        <v>72</v>
      </c>
      <c r="BL74">
        <v>0</v>
      </c>
      <c r="BM74">
        <v>0</v>
      </c>
      <c r="BN74">
        <f t="shared" si="25"/>
        <v>6.0869565217391286E-2</v>
      </c>
      <c r="BO74">
        <f t="shared" si="30"/>
        <v>0.46361076604554863</v>
      </c>
      <c r="BP74">
        <f t="shared" si="26"/>
        <v>-2.0678260869565215E-2</v>
      </c>
      <c r="BQ74">
        <v>2.8219786E-2</v>
      </c>
    </row>
    <row r="75" spans="1:69" x14ac:dyDescent="0.35">
      <c r="A75">
        <v>73</v>
      </c>
      <c r="B75" t="s">
        <v>175</v>
      </c>
      <c r="C75" t="s">
        <v>92</v>
      </c>
      <c r="D75">
        <v>27</v>
      </c>
      <c r="E75" t="s">
        <v>72</v>
      </c>
      <c r="F75">
        <v>2</v>
      </c>
      <c r="G75">
        <v>1</v>
      </c>
      <c r="H75">
        <v>0</v>
      </c>
      <c r="I75">
        <f t="shared" si="31"/>
        <v>0</v>
      </c>
      <c r="J75">
        <v>18</v>
      </c>
      <c r="K75">
        <v>38</v>
      </c>
      <c r="L75">
        <f t="shared" si="16"/>
        <v>0.47368421052631576</v>
      </c>
      <c r="M75">
        <v>172</v>
      </c>
      <c r="N75">
        <v>0</v>
      </c>
      <c r="O75">
        <f t="shared" si="17"/>
        <v>0</v>
      </c>
      <c r="P75">
        <v>3</v>
      </c>
      <c r="Q75">
        <v>19</v>
      </c>
      <c r="R75">
        <v>0</v>
      </c>
      <c r="S75">
        <f t="shared" si="27"/>
        <v>191</v>
      </c>
      <c r="T75">
        <f t="shared" si="28"/>
        <v>0</v>
      </c>
      <c r="U75">
        <v>1</v>
      </c>
      <c r="V75">
        <f t="shared" si="18"/>
        <v>2.6315789473684209E-2</v>
      </c>
      <c r="W75">
        <v>2</v>
      </c>
      <c r="X75">
        <f t="shared" si="19"/>
        <v>0.4</v>
      </c>
      <c r="Y75">
        <f t="shared" si="20"/>
        <v>6.9767441860465115E-2</v>
      </c>
      <c r="Z75">
        <f t="shared" si="29"/>
        <v>43</v>
      </c>
      <c r="AA75">
        <f t="shared" si="21"/>
        <v>4.441860465116279</v>
      </c>
      <c r="AB75">
        <f t="shared" si="22"/>
        <v>0</v>
      </c>
      <c r="AC75">
        <f t="shared" si="23"/>
        <v>4.5263157894736841</v>
      </c>
      <c r="AD75">
        <f t="shared" si="24"/>
        <v>9.5555555555555554</v>
      </c>
      <c r="AE75">
        <v>323</v>
      </c>
      <c r="AF75">
        <v>8.5</v>
      </c>
      <c r="AG75">
        <v>88</v>
      </c>
      <c r="AH75">
        <v>4.9000000000000004</v>
      </c>
      <c r="AI75">
        <v>2.2999999999999998</v>
      </c>
      <c r="AJ75">
        <v>84</v>
      </c>
      <c r="AK75">
        <v>4.7</v>
      </c>
      <c r="AL75">
        <v>4</v>
      </c>
      <c r="AM75">
        <v>1</v>
      </c>
      <c r="AN75">
        <v>0</v>
      </c>
      <c r="AO75">
        <v>2</v>
      </c>
      <c r="AP75">
        <v>5.3999999999999999E-2</v>
      </c>
      <c r="AQ75">
        <v>6</v>
      </c>
      <c r="AR75">
        <v>0.16200000000000001</v>
      </c>
      <c r="AS75">
        <v>27</v>
      </c>
      <c r="AT75">
        <v>0.73</v>
      </c>
      <c r="AU75">
        <v>2</v>
      </c>
      <c r="AV75">
        <v>2.4</v>
      </c>
      <c r="AW75">
        <v>8</v>
      </c>
      <c r="AX75">
        <v>2</v>
      </c>
      <c r="AY75">
        <v>4</v>
      </c>
      <c r="AZ75">
        <v>8</v>
      </c>
      <c r="BA75">
        <v>0.186</v>
      </c>
      <c r="BB75">
        <v>3</v>
      </c>
      <c r="BC75">
        <v>6.3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6</v>
      </c>
      <c r="BK75">
        <v>13</v>
      </c>
      <c r="BL75">
        <v>0</v>
      </c>
      <c r="BM75">
        <v>0</v>
      </c>
      <c r="BN75">
        <f t="shared" si="25"/>
        <v>-0.25348837209302322</v>
      </c>
      <c r="BO75">
        <f t="shared" si="30"/>
        <v>0.63364239086087304</v>
      </c>
      <c r="BP75">
        <f t="shared" si="26"/>
        <v>-5.0667441860465116E-2</v>
      </c>
      <c r="BQ75">
        <v>-0.160620978</v>
      </c>
    </row>
    <row r="76" spans="1:69" x14ac:dyDescent="0.35">
      <c r="A76">
        <v>32</v>
      </c>
      <c r="B76" t="s">
        <v>176</v>
      </c>
      <c r="C76" t="s">
        <v>140</v>
      </c>
      <c r="D76">
        <v>24</v>
      </c>
      <c r="E76" t="s">
        <v>72</v>
      </c>
      <c r="F76">
        <v>3</v>
      </c>
      <c r="G76">
        <v>0</v>
      </c>
      <c r="H76">
        <v>0</v>
      </c>
      <c r="I76">
        <v>0</v>
      </c>
      <c r="J76">
        <v>4</v>
      </c>
      <c r="K76">
        <v>5</v>
      </c>
      <c r="L76">
        <f t="shared" si="16"/>
        <v>0.8</v>
      </c>
      <c r="M76">
        <v>74</v>
      </c>
      <c r="N76">
        <v>0</v>
      </c>
      <c r="O76">
        <f t="shared" si="17"/>
        <v>0</v>
      </c>
      <c r="P76">
        <v>5</v>
      </c>
      <c r="Q76">
        <v>21</v>
      </c>
      <c r="R76">
        <v>0</v>
      </c>
      <c r="S76">
        <f t="shared" si="27"/>
        <v>95</v>
      </c>
      <c r="T76">
        <f t="shared" si="28"/>
        <v>0</v>
      </c>
      <c r="U76">
        <v>0</v>
      </c>
      <c r="V76">
        <f t="shared" si="18"/>
        <v>0</v>
      </c>
      <c r="W76">
        <v>1</v>
      </c>
      <c r="X76">
        <f t="shared" si="19"/>
        <v>0.1111111111111111</v>
      </c>
      <c r="Y76">
        <f t="shared" si="20"/>
        <v>7.1428571428571425E-2</v>
      </c>
      <c r="Z76">
        <f t="shared" si="29"/>
        <v>14</v>
      </c>
      <c r="AA76">
        <f t="shared" si="21"/>
        <v>6.7857142857142856</v>
      </c>
      <c r="AB76">
        <f t="shared" si="22"/>
        <v>0</v>
      </c>
      <c r="AC76">
        <f t="shared" si="23"/>
        <v>14.8</v>
      </c>
      <c r="AD76">
        <f t="shared" si="24"/>
        <v>18.5</v>
      </c>
      <c r="AE76">
        <v>39</v>
      </c>
      <c r="AF76">
        <v>7.8</v>
      </c>
      <c r="AG76">
        <v>19</v>
      </c>
      <c r="AH76">
        <v>4.8</v>
      </c>
      <c r="AI76">
        <v>3.8</v>
      </c>
      <c r="AJ76">
        <v>55</v>
      </c>
      <c r="AK76">
        <v>13.8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0.2</v>
      </c>
      <c r="AS76">
        <v>4</v>
      </c>
      <c r="AT76">
        <v>0.8</v>
      </c>
      <c r="AU76">
        <v>4</v>
      </c>
      <c r="AV76">
        <v>2.8</v>
      </c>
      <c r="AW76">
        <v>0</v>
      </c>
      <c r="AX76">
        <v>0</v>
      </c>
      <c r="AY76">
        <v>0</v>
      </c>
      <c r="AZ76">
        <v>4</v>
      </c>
      <c r="BA76">
        <v>0.33300000000000002</v>
      </c>
      <c r="BB76">
        <v>3</v>
      </c>
      <c r="BC76">
        <v>5.7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9</v>
      </c>
      <c r="BL76">
        <v>0</v>
      </c>
      <c r="BM76">
        <v>0</v>
      </c>
      <c r="BN76">
        <f t="shared" si="25"/>
        <v>-3.5714285714285726E-2</v>
      </c>
      <c r="BO76">
        <f t="shared" si="30"/>
        <v>0.68207142857142866</v>
      </c>
      <c r="BP76">
        <f t="shared" si="26"/>
        <v>-6.1928571428571423E-2</v>
      </c>
      <c r="BQ76">
        <v>-2.4359694000000001E-2</v>
      </c>
    </row>
    <row r="77" spans="1:69" x14ac:dyDescent="0.35">
      <c r="A77">
        <v>16</v>
      </c>
      <c r="B77" t="s">
        <v>177</v>
      </c>
      <c r="C77" t="s">
        <v>82</v>
      </c>
      <c r="D77">
        <v>28</v>
      </c>
      <c r="E77" t="s">
        <v>72</v>
      </c>
      <c r="F77">
        <v>6</v>
      </c>
      <c r="G77">
        <v>0</v>
      </c>
      <c r="H77">
        <v>0</v>
      </c>
      <c r="I77">
        <v>0</v>
      </c>
      <c r="J77">
        <v>5</v>
      </c>
      <c r="K77">
        <v>6</v>
      </c>
      <c r="L77">
        <f t="shared" si="16"/>
        <v>0.83333333333333337</v>
      </c>
      <c r="M77">
        <v>74</v>
      </c>
      <c r="N77">
        <v>1</v>
      </c>
      <c r="O77">
        <f t="shared" si="17"/>
        <v>0.16666666666666666</v>
      </c>
      <c r="P77">
        <v>8</v>
      </c>
      <c r="Q77">
        <v>-9</v>
      </c>
      <c r="R77">
        <v>0</v>
      </c>
      <c r="S77">
        <f t="shared" si="27"/>
        <v>65</v>
      </c>
      <c r="T77">
        <f t="shared" si="28"/>
        <v>1</v>
      </c>
      <c r="U77">
        <v>1</v>
      </c>
      <c r="V77">
        <f t="shared" si="18"/>
        <v>0.16666666666666666</v>
      </c>
      <c r="W77">
        <v>1</v>
      </c>
      <c r="X77">
        <f t="shared" si="19"/>
        <v>0.125</v>
      </c>
      <c r="Y77">
        <f t="shared" si="20"/>
        <v>0.14285714285714285</v>
      </c>
      <c r="Z77">
        <f t="shared" si="29"/>
        <v>14</v>
      </c>
      <c r="AA77">
        <f t="shared" si="21"/>
        <v>4.6428571428571432</v>
      </c>
      <c r="AB77">
        <f t="shared" si="22"/>
        <v>7.1428571428571425E-2</v>
      </c>
      <c r="AC77">
        <f t="shared" si="23"/>
        <v>12.333333333333334</v>
      </c>
      <c r="AD77">
        <f t="shared" si="24"/>
        <v>14.8</v>
      </c>
      <c r="AE77">
        <v>23</v>
      </c>
      <c r="AF77">
        <v>3.8</v>
      </c>
      <c r="AG77">
        <v>23</v>
      </c>
      <c r="AH77">
        <v>4.5999999999999996</v>
      </c>
      <c r="AI77">
        <v>3.8</v>
      </c>
      <c r="AJ77">
        <v>51</v>
      </c>
      <c r="AK77">
        <v>10.199999999999999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5</v>
      </c>
      <c r="AT77">
        <v>0.83299999999999996</v>
      </c>
      <c r="AU77">
        <v>0</v>
      </c>
      <c r="AV77">
        <v>1.7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f t="shared" si="25"/>
        <v>-0.24999999999999994</v>
      </c>
      <c r="BO77">
        <f t="shared" si="30"/>
        <v>0.96398039215686271</v>
      </c>
      <c r="BP77">
        <f t="shared" si="26"/>
        <v>-6.4928571428571419E-2</v>
      </c>
      <c r="BQ77">
        <v>-0.24099509799999999</v>
      </c>
    </row>
    <row r="78" spans="1:69" x14ac:dyDescent="0.35">
      <c r="A78">
        <v>79</v>
      </c>
      <c r="B78" t="s">
        <v>178</v>
      </c>
      <c r="C78" t="s">
        <v>132</v>
      </c>
      <c r="D78">
        <v>24</v>
      </c>
      <c r="E78" t="s">
        <v>72</v>
      </c>
      <c r="F78">
        <v>7</v>
      </c>
      <c r="G78">
        <v>1</v>
      </c>
      <c r="H78">
        <v>0</v>
      </c>
      <c r="I78">
        <f t="shared" si="31"/>
        <v>0</v>
      </c>
      <c r="J78">
        <v>12</v>
      </c>
      <c r="K78">
        <v>21</v>
      </c>
      <c r="L78">
        <f t="shared" si="16"/>
        <v>0.5714285714285714</v>
      </c>
      <c r="M78">
        <v>62</v>
      </c>
      <c r="N78">
        <v>0</v>
      </c>
      <c r="O78">
        <f t="shared" si="17"/>
        <v>0</v>
      </c>
      <c r="P78">
        <v>8</v>
      </c>
      <c r="Q78">
        <v>30</v>
      </c>
      <c r="R78">
        <v>1</v>
      </c>
      <c r="S78">
        <f t="shared" si="27"/>
        <v>92</v>
      </c>
      <c r="T78">
        <f t="shared" si="28"/>
        <v>1</v>
      </c>
      <c r="U78">
        <v>2</v>
      </c>
      <c r="V78">
        <f t="shared" si="18"/>
        <v>9.5238095238095233E-2</v>
      </c>
      <c r="W78">
        <v>2</v>
      </c>
      <c r="X78">
        <f t="shared" si="19"/>
        <v>0.13333333333333333</v>
      </c>
      <c r="Y78">
        <f t="shared" si="20"/>
        <v>0.1111111111111111</v>
      </c>
      <c r="Z78">
        <f t="shared" si="29"/>
        <v>36</v>
      </c>
      <c r="AA78">
        <f t="shared" si="21"/>
        <v>2.5555555555555554</v>
      </c>
      <c r="AB78">
        <f t="shared" si="22"/>
        <v>2.7777777777777776E-2</v>
      </c>
      <c r="AC78">
        <f t="shared" si="23"/>
        <v>2.9523809523809526</v>
      </c>
      <c r="AD78">
        <f t="shared" si="24"/>
        <v>5.166666666666667</v>
      </c>
      <c r="AE78">
        <v>53</v>
      </c>
      <c r="AF78">
        <v>2.5</v>
      </c>
      <c r="AG78">
        <v>19</v>
      </c>
      <c r="AH78">
        <v>1.6</v>
      </c>
      <c r="AI78">
        <v>0.9</v>
      </c>
      <c r="AJ78">
        <v>43</v>
      </c>
      <c r="AK78">
        <v>3.6</v>
      </c>
      <c r="AL78">
        <v>3</v>
      </c>
      <c r="AM78">
        <v>0</v>
      </c>
      <c r="AN78">
        <v>0</v>
      </c>
      <c r="AO78">
        <v>1</v>
      </c>
      <c r="AP78">
        <v>4.8000000000000001E-2</v>
      </c>
      <c r="AQ78">
        <v>2</v>
      </c>
      <c r="AR78">
        <v>9.5000000000000001E-2</v>
      </c>
      <c r="AS78">
        <v>15</v>
      </c>
      <c r="AT78">
        <v>0.71399999999999997</v>
      </c>
      <c r="AU78">
        <v>7</v>
      </c>
      <c r="AV78">
        <v>2.2000000000000002</v>
      </c>
      <c r="AW78">
        <v>4</v>
      </c>
      <c r="AX78">
        <v>1</v>
      </c>
      <c r="AY78">
        <v>3</v>
      </c>
      <c r="AZ78">
        <v>11</v>
      </c>
      <c r="BA78">
        <v>0.33300000000000002</v>
      </c>
      <c r="BB78">
        <v>5</v>
      </c>
      <c r="BC78">
        <v>5.6</v>
      </c>
      <c r="BD78">
        <v>1</v>
      </c>
      <c r="BE78">
        <v>2</v>
      </c>
      <c r="BF78">
        <v>1</v>
      </c>
      <c r="BG78">
        <v>2</v>
      </c>
      <c r="BH78">
        <v>0</v>
      </c>
      <c r="BI78">
        <v>0</v>
      </c>
      <c r="BJ78">
        <v>5</v>
      </c>
      <c r="BK78">
        <v>28</v>
      </c>
      <c r="BL78">
        <v>0</v>
      </c>
      <c r="BM78">
        <v>0</v>
      </c>
      <c r="BN78">
        <f t="shared" si="25"/>
        <v>-0.57777777777777772</v>
      </c>
      <c r="BO78">
        <f t="shared" si="30"/>
        <v>0.63090620490620486</v>
      </c>
      <c r="BP78">
        <f t="shared" si="26"/>
        <v>-7.4133333333333329E-2</v>
      </c>
      <c r="BQ78">
        <v>-0.36452358499999998</v>
      </c>
    </row>
    <row r="79" spans="1:69" x14ac:dyDescent="0.35">
      <c r="A79">
        <v>67</v>
      </c>
      <c r="B79" t="s">
        <v>179</v>
      </c>
      <c r="C79" t="s">
        <v>117</v>
      </c>
      <c r="D79">
        <v>28</v>
      </c>
      <c r="E79" t="s">
        <v>72</v>
      </c>
      <c r="F79">
        <v>1</v>
      </c>
      <c r="G79">
        <v>0</v>
      </c>
      <c r="H79">
        <v>0</v>
      </c>
      <c r="I79">
        <v>0</v>
      </c>
      <c r="J79">
        <v>3</v>
      </c>
      <c r="K79">
        <v>4</v>
      </c>
      <c r="L79">
        <f t="shared" si="16"/>
        <v>0.75</v>
      </c>
      <c r="M79">
        <v>27</v>
      </c>
      <c r="N79">
        <v>0</v>
      </c>
      <c r="O79">
        <f t="shared" si="17"/>
        <v>0</v>
      </c>
      <c r="P79">
        <v>1</v>
      </c>
      <c r="Q79">
        <v>6</v>
      </c>
      <c r="R79">
        <v>0</v>
      </c>
      <c r="S79">
        <f t="shared" si="27"/>
        <v>33</v>
      </c>
      <c r="T79">
        <f t="shared" si="28"/>
        <v>0</v>
      </c>
      <c r="U79">
        <v>1</v>
      </c>
      <c r="V79">
        <f t="shared" si="18"/>
        <v>0.25</v>
      </c>
      <c r="W79">
        <v>0</v>
      </c>
      <c r="X79">
        <f t="shared" si="19"/>
        <v>0</v>
      </c>
      <c r="Y79">
        <f t="shared" si="20"/>
        <v>0.16666666666666666</v>
      </c>
      <c r="Z79">
        <f t="shared" si="29"/>
        <v>6</v>
      </c>
      <c r="AA79">
        <f t="shared" si="21"/>
        <v>5.5</v>
      </c>
      <c r="AB79">
        <f t="shared" si="22"/>
        <v>0</v>
      </c>
      <c r="AC79">
        <f t="shared" si="23"/>
        <v>6.75</v>
      </c>
      <c r="AD79">
        <f t="shared" si="24"/>
        <v>9</v>
      </c>
      <c r="AE79">
        <v>6</v>
      </c>
      <c r="AF79">
        <v>1.5</v>
      </c>
      <c r="AG79">
        <v>-2</v>
      </c>
      <c r="AH79">
        <v>-0.7</v>
      </c>
      <c r="AI79">
        <v>-0.5</v>
      </c>
      <c r="AJ79">
        <v>29</v>
      </c>
      <c r="AK79">
        <v>9.6999999999999993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3</v>
      </c>
      <c r="AT79">
        <v>0.75</v>
      </c>
      <c r="AU79">
        <v>1</v>
      </c>
      <c r="AV79">
        <v>2.4</v>
      </c>
      <c r="AW79">
        <v>0</v>
      </c>
      <c r="AX79">
        <v>0</v>
      </c>
      <c r="AY79">
        <v>1</v>
      </c>
      <c r="AZ79">
        <v>2</v>
      </c>
      <c r="BA79">
        <v>0.4</v>
      </c>
      <c r="BB79">
        <v>0</v>
      </c>
      <c r="BC79">
        <v>0</v>
      </c>
      <c r="BD79">
        <v>3</v>
      </c>
      <c r="BE79">
        <v>28</v>
      </c>
      <c r="BF79">
        <v>2</v>
      </c>
      <c r="BG79">
        <v>22</v>
      </c>
      <c r="BH79">
        <v>1</v>
      </c>
      <c r="BI79">
        <v>6</v>
      </c>
      <c r="BJ79">
        <v>2</v>
      </c>
      <c r="BK79">
        <v>22</v>
      </c>
      <c r="BL79">
        <v>0</v>
      </c>
      <c r="BM79">
        <v>0</v>
      </c>
      <c r="BN79">
        <f t="shared" si="25"/>
        <v>-1.1166666666666667</v>
      </c>
      <c r="BO79">
        <f t="shared" si="30"/>
        <v>0.68333333333333335</v>
      </c>
      <c r="BP79">
        <f t="shared" si="26"/>
        <v>-0.16336666666666666</v>
      </c>
      <c r="BQ79">
        <v>-0.76305555599999997</v>
      </c>
    </row>
    <row r="80" spans="1:69" x14ac:dyDescent="0.35">
      <c r="A80">
        <v>53</v>
      </c>
      <c r="B80" t="s">
        <v>180</v>
      </c>
      <c r="C80" t="s">
        <v>90</v>
      </c>
      <c r="D80">
        <v>25</v>
      </c>
      <c r="E80" t="s">
        <v>72</v>
      </c>
      <c r="F80">
        <v>2</v>
      </c>
      <c r="G80">
        <v>0</v>
      </c>
      <c r="H80">
        <v>0</v>
      </c>
      <c r="I80">
        <v>0</v>
      </c>
      <c r="J80">
        <v>1</v>
      </c>
      <c r="K80">
        <v>1</v>
      </c>
      <c r="L80">
        <f t="shared" si="16"/>
        <v>1</v>
      </c>
      <c r="M80">
        <v>37</v>
      </c>
      <c r="N80">
        <v>0</v>
      </c>
      <c r="O80">
        <f t="shared" si="17"/>
        <v>0</v>
      </c>
      <c r="P80">
        <v>3</v>
      </c>
      <c r="Q80">
        <v>-2</v>
      </c>
      <c r="R80">
        <v>0</v>
      </c>
      <c r="S80">
        <f t="shared" si="27"/>
        <v>35</v>
      </c>
      <c r="T80">
        <f t="shared" si="28"/>
        <v>0</v>
      </c>
      <c r="U80">
        <v>0</v>
      </c>
      <c r="V80">
        <f t="shared" si="18"/>
        <v>0</v>
      </c>
      <c r="W80">
        <v>1</v>
      </c>
      <c r="X80">
        <f t="shared" si="19"/>
        <v>0.33333333333333331</v>
      </c>
      <c r="Y80">
        <f t="shared" si="20"/>
        <v>0.25</v>
      </c>
      <c r="Z80">
        <f t="shared" si="29"/>
        <v>4</v>
      </c>
      <c r="AA80">
        <f t="shared" si="21"/>
        <v>8.75</v>
      </c>
      <c r="AB80">
        <f t="shared" si="22"/>
        <v>0</v>
      </c>
      <c r="AC80">
        <f t="shared" si="23"/>
        <v>37</v>
      </c>
      <c r="AD80">
        <f t="shared" si="24"/>
        <v>37</v>
      </c>
      <c r="AE80">
        <v>34</v>
      </c>
      <c r="AF80">
        <v>34</v>
      </c>
      <c r="AG80">
        <v>34</v>
      </c>
      <c r="AH80">
        <v>34</v>
      </c>
      <c r="AI80">
        <v>34</v>
      </c>
      <c r="AJ80">
        <v>3</v>
      </c>
      <c r="AK80">
        <v>3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2.4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f t="shared" si="25"/>
        <v>-1.625</v>
      </c>
      <c r="BO80">
        <f t="shared" si="30"/>
        <v>1.2608333333333333</v>
      </c>
      <c r="BP80">
        <f t="shared" si="26"/>
        <v>-0.2465</v>
      </c>
      <c r="BQ80">
        <v>-2.048854167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c</cp:lastModifiedBy>
  <dcterms:created xsi:type="dcterms:W3CDTF">2024-06-09T14:59:01Z</dcterms:created>
  <dcterms:modified xsi:type="dcterms:W3CDTF">2024-06-09T18:33:06Z</dcterms:modified>
</cp:coreProperties>
</file>