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D5963558-0008-4D46-BA5E-D817F7C05FEC}" xr6:coauthVersionLast="41" xr6:coauthVersionMax="41" xr10:uidLastSave="{00000000-0000-0000-0000-000000000000}"/>
  <bookViews>
    <workbookView xWindow="2430" yWindow="3870" windowWidth="23980" windowHeight="13130" activeTab="1" xr2:uid="{00000000-000D-0000-FFFF-FFFF00000000}"/>
  </bookViews>
  <sheets>
    <sheet name="tap area and length changes" sheetId="3" r:id="rId1"/>
    <sheet name="area_changes" sheetId="4" r:id="rId2"/>
    <sheet name="length changes" sheetId="2" r:id="rId3"/>
    <sheet name="Summary tabl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6" i="3"/>
  <c r="F5" i="3" l="1"/>
  <c r="G36" i="3" l="1"/>
  <c r="G14" i="3"/>
  <c r="G9" i="3"/>
  <c r="H36" i="3" l="1"/>
  <c r="I36" i="3" s="1"/>
  <c r="E37" i="3"/>
  <c r="H9" i="3" l="1"/>
  <c r="I9" i="3" s="1"/>
  <c r="J36" i="3"/>
  <c r="K36" i="3" s="1"/>
  <c r="L36" i="3" s="1"/>
  <c r="H14" i="3"/>
  <c r="I14" i="3" s="1"/>
</calcChain>
</file>

<file path=xl/sharedStrings.xml><?xml version="1.0" encoding="utf-8"?>
<sst xmlns="http://schemas.openxmlformats.org/spreadsheetml/2006/main" count="458" uniqueCount="32">
  <si>
    <t>Count:</t>
  </si>
  <si>
    <t>Minimum:</t>
  </si>
  <si>
    <t>Maximum:</t>
  </si>
  <si>
    <t>Sum:</t>
  </si>
  <si>
    <t>Mean:</t>
  </si>
  <si>
    <t>Standard Deviation:</t>
  </si>
  <si>
    <t>Nulls:</t>
  </si>
  <si>
    <t>Area changes</t>
  </si>
  <si>
    <t>length changes</t>
  </si>
  <si>
    <t>∆ area</t>
  </si>
  <si>
    <t>∆ length</t>
  </si>
  <si>
    <t>m</t>
  </si>
  <si>
    <t>km²</t>
  </si>
  <si>
    <t>Lo</t>
  </si>
  <si>
    <t>db</t>
  </si>
  <si>
    <t>bt</t>
  </si>
  <si>
    <t>T</t>
  </si>
  <si>
    <t>dl cum</t>
  </si>
  <si>
    <t>b</t>
  </si>
  <si>
    <t>bn</t>
  </si>
  <si>
    <t>1861-1927</t>
  </si>
  <si>
    <t>1927-1972</t>
  </si>
  <si>
    <t>1972-2016</t>
  </si>
  <si>
    <t>1861-2016</t>
  </si>
  <si>
    <t>dl</t>
  </si>
  <si>
    <t>Thickness</t>
  </si>
  <si>
    <t>Ablation at the tounge</t>
  </si>
  <si>
    <t>a</t>
  </si>
  <si>
    <t>l</t>
  </si>
  <si>
    <t>y</t>
  </si>
  <si>
    <t>lmin</t>
  </si>
  <si>
    <t>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</si>
</sst>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\-0.00\ 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7" borderId="1" xfId="0" applyFill="1" applyBorder="1"/>
    <xf numFmtId="165" fontId="0" fillId="2" borderId="1" xfId="0" applyNumberFormat="1" applyFill="1" applyBorder="1"/>
    <xf numFmtId="2" fontId="0" fillId="4" borderId="1" xfId="0" applyNumberFormat="1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6" borderId="2" xfId="0" applyFill="1" applyBorder="1"/>
    <xf numFmtId="0" fontId="0" fillId="10" borderId="1" xfId="0" applyFill="1" applyBorder="1"/>
    <xf numFmtId="165" fontId="0" fillId="10" borderId="1" xfId="0" applyNumberFormat="1" applyFill="1" applyBorder="1"/>
    <xf numFmtId="2" fontId="0" fillId="10" borderId="1" xfId="0" applyNumberFormat="1" applyFill="1" applyBorder="1"/>
    <xf numFmtId="165" fontId="0" fillId="10" borderId="0" xfId="0" applyNumberFormat="1" applyFill="1"/>
    <xf numFmtId="0" fontId="0" fillId="10" borderId="0" xfId="0" applyFill="1"/>
    <xf numFmtId="164" fontId="0" fillId="10" borderId="1" xfId="0" applyNumberFormat="1" applyFill="1" applyBorder="1"/>
    <xf numFmtId="0" fontId="0" fillId="11" borderId="1" xfId="0" applyFill="1" applyBorder="1"/>
    <xf numFmtId="165" fontId="0" fillId="11" borderId="1" xfId="0" applyNumberFormat="1" applyFill="1" applyBorder="1"/>
    <xf numFmtId="2" fontId="0" fillId="11" borderId="1" xfId="0" applyNumberFormat="1" applyFill="1" applyBorder="1"/>
    <xf numFmtId="0" fontId="0" fillId="11" borderId="0" xfId="0" applyFill="1"/>
    <xf numFmtId="0" fontId="0" fillId="12" borderId="2" xfId="0" applyFill="1" applyBorder="1"/>
    <xf numFmtId="0" fontId="0" fillId="12" borderId="0" xfId="0" applyFill="1"/>
    <xf numFmtId="165" fontId="0" fillId="12" borderId="0" xfId="0" applyNumberFormat="1" applyFill="1"/>
    <xf numFmtId="0" fontId="0" fillId="0" borderId="0" xfId="0" applyAlignment="1"/>
    <xf numFmtId="0" fontId="0" fillId="5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Golubin cumulative length change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67-4AA6-A0EC-9F0E1214CA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'tap area and length changes'!$A$6:$A$36</c:f>
              <c:numCache>
                <c:formatCode>General</c:formatCode>
                <c:ptCount val="31"/>
                <c:pt idx="0">
                  <c:v>1861</c:v>
                </c:pt>
                <c:pt idx="1">
                  <c:v>1883</c:v>
                </c:pt>
                <c:pt idx="2">
                  <c:v>1905</c:v>
                </c:pt>
                <c:pt idx="3">
                  <c:v>1927</c:v>
                </c:pt>
                <c:pt idx="4">
                  <c:v>1949</c:v>
                </c:pt>
                <c:pt idx="5">
                  <c:v>1955</c:v>
                </c:pt>
                <c:pt idx="6">
                  <c:v>1962</c:v>
                </c:pt>
                <c:pt idx="7">
                  <c:v>1967</c:v>
                </c:pt>
                <c:pt idx="8">
                  <c:v>1972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1989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2006</c:v>
                </c:pt>
                <c:pt idx="24">
                  <c:v>2008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'tap area and length changes'!$C$6:$C$36</c:f>
              <c:numCache>
                <c:formatCode>0.00</c:formatCode>
                <c:ptCount val="31"/>
                <c:pt idx="0" formatCode="0.00_ ;\-0.00\ ">
                  <c:v>6.2355280000000004</c:v>
                </c:pt>
                <c:pt idx="1">
                  <c:v>6.1356580000000003</c:v>
                </c:pt>
                <c:pt idx="2">
                  <c:v>6.0793280000000003</c:v>
                </c:pt>
                <c:pt idx="3">
                  <c:v>5.9696300000000004</c:v>
                </c:pt>
                <c:pt idx="4">
                  <c:v>5.8631489999999999</c:v>
                </c:pt>
                <c:pt idx="5">
                  <c:v>5.8030929999999996</c:v>
                </c:pt>
                <c:pt idx="6">
                  <c:v>5.7890969999999999</c:v>
                </c:pt>
                <c:pt idx="7">
                  <c:v>5.7824600000000004</c:v>
                </c:pt>
                <c:pt idx="8">
                  <c:v>5.7768189999999997</c:v>
                </c:pt>
                <c:pt idx="9">
                  <c:v>5.7626910000000002</c:v>
                </c:pt>
                <c:pt idx="10">
                  <c:v>5.7549349999999997</c:v>
                </c:pt>
                <c:pt idx="11">
                  <c:v>5.754327</c:v>
                </c:pt>
                <c:pt idx="12">
                  <c:v>5.7501110000000004</c:v>
                </c:pt>
                <c:pt idx="13">
                  <c:v>5.7392000000000003</c:v>
                </c:pt>
                <c:pt idx="14">
                  <c:v>5.6640269999999999</c:v>
                </c:pt>
                <c:pt idx="15">
                  <c:v>5.663297</c:v>
                </c:pt>
                <c:pt idx="16">
                  <c:v>5.6629490000000002</c:v>
                </c:pt>
                <c:pt idx="17">
                  <c:v>5.6610680000000002</c:v>
                </c:pt>
                <c:pt idx="18">
                  <c:v>5.6549709999999997</c:v>
                </c:pt>
                <c:pt idx="19">
                  <c:v>5.6510470000000002</c:v>
                </c:pt>
                <c:pt idx="20">
                  <c:v>5.5751280000000003</c:v>
                </c:pt>
                <c:pt idx="21">
                  <c:v>5.5673539999999999</c:v>
                </c:pt>
                <c:pt idx="22">
                  <c:v>5.5505170000000001</c:v>
                </c:pt>
                <c:pt idx="23">
                  <c:v>5.4859540000000004</c:v>
                </c:pt>
                <c:pt idx="24">
                  <c:v>5.4792199999999998</c:v>
                </c:pt>
                <c:pt idx="25">
                  <c:v>5.4739690000000003</c:v>
                </c:pt>
                <c:pt idx="26">
                  <c:v>5.4731240000000003</c:v>
                </c:pt>
                <c:pt idx="27">
                  <c:v>5.4590670000000001</c:v>
                </c:pt>
                <c:pt idx="28">
                  <c:v>5.4522760000000003</c:v>
                </c:pt>
                <c:pt idx="29">
                  <c:v>5.4473880000000001</c:v>
                </c:pt>
                <c:pt idx="30">
                  <c:v>5.4427209999999997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7-4AA6-A0EC-9F0E1214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64528"/>
        <c:axId val="1162455824"/>
      </c:scatterChart>
      <c:valAx>
        <c:axId val="11624645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55824"/>
        <c:crosses val="autoZero"/>
        <c:crossBetween val="midCat"/>
      </c:valAx>
      <c:valAx>
        <c:axId val="116245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;\-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6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'tap area and length changes'!$A$6:$A$36</c:f>
              <c:numCache>
                <c:formatCode>General</c:formatCode>
                <c:ptCount val="31"/>
                <c:pt idx="0">
                  <c:v>1861</c:v>
                </c:pt>
                <c:pt idx="1">
                  <c:v>1883</c:v>
                </c:pt>
                <c:pt idx="2">
                  <c:v>1905</c:v>
                </c:pt>
                <c:pt idx="3">
                  <c:v>1927</c:v>
                </c:pt>
                <c:pt idx="4">
                  <c:v>1949</c:v>
                </c:pt>
                <c:pt idx="5">
                  <c:v>1955</c:v>
                </c:pt>
                <c:pt idx="6">
                  <c:v>1962</c:v>
                </c:pt>
                <c:pt idx="7">
                  <c:v>1967</c:v>
                </c:pt>
                <c:pt idx="8">
                  <c:v>1972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1989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2006</c:v>
                </c:pt>
                <c:pt idx="24">
                  <c:v>2008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'tap area and length changes'!$D$6:$D$36</c:f>
              <c:numCache>
                <c:formatCode>0.00;[Red]0.00</c:formatCode>
                <c:ptCount val="31"/>
                <c:pt idx="0">
                  <c:v>131.10848300000001</c:v>
                </c:pt>
                <c:pt idx="1">
                  <c:v>230.77699799999999</c:v>
                </c:pt>
                <c:pt idx="2">
                  <c:v>340.78774499999997</c:v>
                </c:pt>
                <c:pt idx="3">
                  <c:v>465.41934499999996</c:v>
                </c:pt>
                <c:pt idx="4">
                  <c:v>537.82321899999999</c:v>
                </c:pt>
                <c:pt idx="5">
                  <c:v>579.76437799999997</c:v>
                </c:pt>
                <c:pt idx="6">
                  <c:v>602.18642</c:v>
                </c:pt>
                <c:pt idx="7">
                  <c:v>619.52433900000005</c:v>
                </c:pt>
                <c:pt idx="8">
                  <c:v>666.93454600000007</c:v>
                </c:pt>
                <c:pt idx="9">
                  <c:v>693.18022900000005</c:v>
                </c:pt>
                <c:pt idx="10">
                  <c:v>699.29806800000006</c:v>
                </c:pt>
                <c:pt idx="11">
                  <c:v>728.97774800000002</c:v>
                </c:pt>
                <c:pt idx="12">
                  <c:v>767.94508900000005</c:v>
                </c:pt>
                <c:pt idx="13">
                  <c:v>833.33291700000007</c:v>
                </c:pt>
                <c:pt idx="14">
                  <c:v>840.46176200000002</c:v>
                </c:pt>
                <c:pt idx="15">
                  <c:v>848.22866499999998</c:v>
                </c:pt>
                <c:pt idx="16">
                  <c:v>855.25389899999993</c:v>
                </c:pt>
                <c:pt idx="17">
                  <c:v>874.77256299999999</c:v>
                </c:pt>
                <c:pt idx="18">
                  <c:v>890.71324700000002</c:v>
                </c:pt>
                <c:pt idx="19">
                  <c:v>961.91382799999997</c:v>
                </c:pt>
                <c:pt idx="20">
                  <c:v>995.39735799999994</c:v>
                </c:pt>
                <c:pt idx="21">
                  <c:v>1032.5879539999999</c:v>
                </c:pt>
                <c:pt idx="22">
                  <c:v>1111.4744989999999</c:v>
                </c:pt>
                <c:pt idx="23">
                  <c:v>1138.4400859999998</c:v>
                </c:pt>
                <c:pt idx="24">
                  <c:v>1160.3477959999998</c:v>
                </c:pt>
                <c:pt idx="25">
                  <c:v>1172.1645809999998</c:v>
                </c:pt>
                <c:pt idx="26">
                  <c:v>1210.1613259999997</c:v>
                </c:pt>
                <c:pt idx="27">
                  <c:v>1241.8179269999996</c:v>
                </c:pt>
                <c:pt idx="28">
                  <c:v>1266.6649919999995</c:v>
                </c:pt>
                <c:pt idx="29">
                  <c:v>1294.0314939999996</c:v>
                </c:pt>
                <c:pt idx="30">
                  <c:v>1294.0314939999996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C-4E9E-A670-80806443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81008"/>
        <c:axId val="589781336"/>
      </c:scatterChart>
      <c:scatterChart>
        <c:scatterStyle val="lineMarker"/>
        <c:varyColors val="0"/>
        <c:ser>
          <c:idx val="1"/>
          <c:order val="1"/>
          <c:tx>
            <c:strRef>
              <c:f>'tap area and length changes'!$C$4</c:f>
              <c:strCache>
                <c:ptCount val="1"/>
                <c:pt idx="0">
                  <c:v>∆ 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'tap area and length changes'!$A$6:$A$36</c:f>
              <c:numCache>
                <c:formatCode>General</c:formatCode>
                <c:ptCount val="31"/>
                <c:pt idx="0">
                  <c:v>1861</c:v>
                </c:pt>
                <c:pt idx="1">
                  <c:v>1883</c:v>
                </c:pt>
                <c:pt idx="2">
                  <c:v>1905</c:v>
                </c:pt>
                <c:pt idx="3">
                  <c:v>1927</c:v>
                </c:pt>
                <c:pt idx="4">
                  <c:v>1949</c:v>
                </c:pt>
                <c:pt idx="5">
                  <c:v>1955</c:v>
                </c:pt>
                <c:pt idx="6">
                  <c:v>1962</c:v>
                </c:pt>
                <c:pt idx="7">
                  <c:v>1967</c:v>
                </c:pt>
                <c:pt idx="8">
                  <c:v>1972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1989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2006</c:v>
                </c:pt>
                <c:pt idx="24">
                  <c:v>2008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'tap area and length changes'!$C$6:$C$36</c:f>
              <c:numCache>
                <c:formatCode>0.00</c:formatCode>
                <c:ptCount val="31"/>
                <c:pt idx="0" formatCode="0.00_ ;\-0.00\ ">
                  <c:v>6.2355280000000004</c:v>
                </c:pt>
                <c:pt idx="1">
                  <c:v>6.1356580000000003</c:v>
                </c:pt>
                <c:pt idx="2">
                  <c:v>6.0793280000000003</c:v>
                </c:pt>
                <c:pt idx="3">
                  <c:v>5.9696300000000004</c:v>
                </c:pt>
                <c:pt idx="4">
                  <c:v>5.8631489999999999</c:v>
                </c:pt>
                <c:pt idx="5">
                  <c:v>5.8030929999999996</c:v>
                </c:pt>
                <c:pt idx="6">
                  <c:v>5.7890969999999999</c:v>
                </c:pt>
                <c:pt idx="7">
                  <c:v>5.7824600000000004</c:v>
                </c:pt>
                <c:pt idx="8">
                  <c:v>5.7768189999999997</c:v>
                </c:pt>
                <c:pt idx="9">
                  <c:v>5.7626910000000002</c:v>
                </c:pt>
                <c:pt idx="10">
                  <c:v>5.7549349999999997</c:v>
                </c:pt>
                <c:pt idx="11">
                  <c:v>5.754327</c:v>
                </c:pt>
                <c:pt idx="12">
                  <c:v>5.7501110000000004</c:v>
                </c:pt>
                <c:pt idx="13">
                  <c:v>5.7392000000000003</c:v>
                </c:pt>
                <c:pt idx="14">
                  <c:v>5.6640269999999999</c:v>
                </c:pt>
                <c:pt idx="15">
                  <c:v>5.663297</c:v>
                </c:pt>
                <c:pt idx="16">
                  <c:v>5.6629490000000002</c:v>
                </c:pt>
                <c:pt idx="17">
                  <c:v>5.6610680000000002</c:v>
                </c:pt>
                <c:pt idx="18">
                  <c:v>5.6549709999999997</c:v>
                </c:pt>
                <c:pt idx="19">
                  <c:v>5.6510470000000002</c:v>
                </c:pt>
                <c:pt idx="20">
                  <c:v>5.5751280000000003</c:v>
                </c:pt>
                <c:pt idx="21">
                  <c:v>5.5673539999999999</c:v>
                </c:pt>
                <c:pt idx="22">
                  <c:v>5.5505170000000001</c:v>
                </c:pt>
                <c:pt idx="23">
                  <c:v>5.4859540000000004</c:v>
                </c:pt>
                <c:pt idx="24">
                  <c:v>5.4792199999999998</c:v>
                </c:pt>
                <c:pt idx="25">
                  <c:v>5.4739690000000003</c:v>
                </c:pt>
                <c:pt idx="26">
                  <c:v>5.4731240000000003</c:v>
                </c:pt>
                <c:pt idx="27">
                  <c:v>5.4590670000000001</c:v>
                </c:pt>
                <c:pt idx="28">
                  <c:v>5.4522760000000003</c:v>
                </c:pt>
                <c:pt idx="29">
                  <c:v>5.4473880000000001</c:v>
                </c:pt>
                <c:pt idx="30">
                  <c:v>5.4427209999999997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C-4E9E-A670-80806443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11592"/>
        <c:axId val="527218360"/>
      </c:scatterChart>
      <c:valAx>
        <c:axId val="589781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1336"/>
        <c:crosses val="autoZero"/>
        <c:crossBetween val="midCat"/>
      </c:valAx>
      <c:valAx>
        <c:axId val="589781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81008"/>
        <c:crosses val="autoZero"/>
        <c:crossBetween val="midCat"/>
      </c:valAx>
      <c:valAx>
        <c:axId val="527218360"/>
        <c:scaling>
          <c:orientation val="minMax"/>
        </c:scaling>
        <c:delete val="0"/>
        <c:axPos val="r"/>
        <c:numFmt formatCode="0.00_ ;\-0.0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11592"/>
        <c:crosses val="max"/>
        <c:crossBetween val="midCat"/>
      </c:valAx>
      <c:valAx>
        <c:axId val="597211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21836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area_changes!$B$33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area_changes!$A$34:$A$64</c:f>
              <c:numCache>
                <c:formatCode>General</c:formatCode>
                <c:ptCount val="31"/>
                <c:pt idx="0">
                  <c:v>1861</c:v>
                </c:pt>
                <c:pt idx="1">
                  <c:v>1883</c:v>
                </c:pt>
                <c:pt idx="2">
                  <c:v>1905</c:v>
                </c:pt>
                <c:pt idx="3">
                  <c:v>1927</c:v>
                </c:pt>
                <c:pt idx="4">
                  <c:v>1949</c:v>
                </c:pt>
                <c:pt idx="5">
                  <c:v>1955</c:v>
                </c:pt>
                <c:pt idx="6">
                  <c:v>1962</c:v>
                </c:pt>
                <c:pt idx="7">
                  <c:v>1967</c:v>
                </c:pt>
                <c:pt idx="8">
                  <c:v>1972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1989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2006</c:v>
                </c:pt>
                <c:pt idx="24">
                  <c:v>2008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</c:numCache>
            </c:numRef>
          </c:xVal>
          <c:yVal>
            <c:numRef>
              <c:f>area_changes!$B$34:$B$64</c:f>
              <c:numCache>
                <c:formatCode>General</c:formatCode>
                <c:ptCount val="31"/>
                <c:pt idx="0">
                  <c:v>6.2355280000000004</c:v>
                </c:pt>
                <c:pt idx="1">
                  <c:v>6.1356580000000003</c:v>
                </c:pt>
                <c:pt idx="2">
                  <c:v>6.0793280000000003</c:v>
                </c:pt>
                <c:pt idx="3">
                  <c:v>5.9696300000000004</c:v>
                </c:pt>
                <c:pt idx="4">
                  <c:v>5.8631489999999999</c:v>
                </c:pt>
                <c:pt idx="5">
                  <c:v>5.8030929999999996</c:v>
                </c:pt>
                <c:pt idx="6">
                  <c:v>5.7890969999999999</c:v>
                </c:pt>
                <c:pt idx="7">
                  <c:v>5.7824600000000004</c:v>
                </c:pt>
                <c:pt idx="8">
                  <c:v>5.7768189999999997</c:v>
                </c:pt>
                <c:pt idx="9">
                  <c:v>5.7626910000000002</c:v>
                </c:pt>
                <c:pt idx="10">
                  <c:v>5.7549349999999997</c:v>
                </c:pt>
                <c:pt idx="11">
                  <c:v>5.754327</c:v>
                </c:pt>
                <c:pt idx="12">
                  <c:v>5.7501110000000004</c:v>
                </c:pt>
                <c:pt idx="13">
                  <c:v>5.7392000000000003</c:v>
                </c:pt>
                <c:pt idx="14">
                  <c:v>5.6640269999999999</c:v>
                </c:pt>
                <c:pt idx="15">
                  <c:v>5.663297</c:v>
                </c:pt>
                <c:pt idx="16">
                  <c:v>5.6629490000000002</c:v>
                </c:pt>
                <c:pt idx="17">
                  <c:v>5.6610680000000002</c:v>
                </c:pt>
                <c:pt idx="18">
                  <c:v>5.6549709999999997</c:v>
                </c:pt>
                <c:pt idx="19">
                  <c:v>5.6510470000000002</c:v>
                </c:pt>
                <c:pt idx="20">
                  <c:v>5.5751280000000003</c:v>
                </c:pt>
                <c:pt idx="21">
                  <c:v>5.5673539999999999</c:v>
                </c:pt>
                <c:pt idx="22">
                  <c:v>5.5505170000000001</c:v>
                </c:pt>
                <c:pt idx="23">
                  <c:v>5.4859540000000004</c:v>
                </c:pt>
                <c:pt idx="24">
                  <c:v>5.4792199999999998</c:v>
                </c:pt>
                <c:pt idx="25">
                  <c:v>5.4739690000000003</c:v>
                </c:pt>
                <c:pt idx="26">
                  <c:v>5.4731240000000003</c:v>
                </c:pt>
                <c:pt idx="27">
                  <c:v>5.4590670000000001</c:v>
                </c:pt>
                <c:pt idx="28">
                  <c:v>5.4522760000000003</c:v>
                </c:pt>
                <c:pt idx="29">
                  <c:v>5.4473880000000001</c:v>
                </c:pt>
                <c:pt idx="30">
                  <c:v>5.4427209999999997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0-4ECF-9223-9FE594D0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77584"/>
        <c:axId val="589747864"/>
      </c:scatterChart>
      <c:scatterChart>
        <c:scatterStyle val="lineMarker"/>
        <c:varyColors val="0"/>
        <c:ser>
          <c:idx val="1"/>
          <c:order val="1"/>
          <c:tx>
            <c:strRef>
              <c:f>area_changes!$E$33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area_changes!$D$34:$D$63</c:f>
              <c:numCache>
                <c:formatCode>General</c:formatCode>
                <c:ptCount val="30"/>
                <c:pt idx="0">
                  <c:v>1883</c:v>
                </c:pt>
                <c:pt idx="1">
                  <c:v>1905</c:v>
                </c:pt>
                <c:pt idx="2">
                  <c:v>1927</c:v>
                </c:pt>
                <c:pt idx="3">
                  <c:v>1949</c:v>
                </c:pt>
                <c:pt idx="4">
                  <c:v>1955</c:v>
                </c:pt>
                <c:pt idx="5">
                  <c:v>1962</c:v>
                </c:pt>
                <c:pt idx="6">
                  <c:v>1967</c:v>
                </c:pt>
                <c:pt idx="7">
                  <c:v>1972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1989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2006</c:v>
                </c:pt>
                <c:pt idx="23">
                  <c:v>2008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</c:numCache>
            </c:numRef>
          </c:xVal>
          <c:yVal>
            <c:numRef>
              <c:f>area_changes!$F$34:$F$63</c:f>
              <c:numCache>
                <c:formatCode>General</c:formatCode>
                <c:ptCount val="30"/>
                <c:pt idx="0">
                  <c:v>73.662863000000002</c:v>
                </c:pt>
                <c:pt idx="1">
                  <c:v>69.958222000000006</c:v>
                </c:pt>
                <c:pt idx="2">
                  <c:v>65.685755</c:v>
                </c:pt>
                <c:pt idx="3">
                  <c:v>56.587260000000001</c:v>
                </c:pt>
                <c:pt idx="4">
                  <c:v>34.192340999999999</c:v>
                </c:pt>
                <c:pt idx="5">
                  <c:v>24.957004999999999</c:v>
                </c:pt>
                <c:pt idx="6">
                  <c:v>17.827998999999998</c:v>
                </c:pt>
                <c:pt idx="7">
                  <c:v>8.9773049999999994</c:v>
                </c:pt>
                <c:pt idx="8">
                  <c:v>33.120804999999997</c:v>
                </c:pt>
                <c:pt idx="9">
                  <c:v>4.0241239999999996</c:v>
                </c:pt>
                <c:pt idx="10">
                  <c:v>4.8490900000000003</c:v>
                </c:pt>
                <c:pt idx="11">
                  <c:v>17.631080999999998</c:v>
                </c:pt>
                <c:pt idx="12">
                  <c:v>24.304172000000001</c:v>
                </c:pt>
                <c:pt idx="13">
                  <c:v>18.085459</c:v>
                </c:pt>
                <c:pt idx="14">
                  <c:v>2.3301500000000002</c:v>
                </c:pt>
                <c:pt idx="15">
                  <c:v>3.3205230000000001</c:v>
                </c:pt>
                <c:pt idx="16">
                  <c:v>3.3103120000000001</c:v>
                </c:pt>
                <c:pt idx="17">
                  <c:v>12.277048000000001</c:v>
                </c:pt>
                <c:pt idx="18">
                  <c:v>9.3818059999999992</c:v>
                </c:pt>
                <c:pt idx="19">
                  <c:v>20.570539</c:v>
                </c:pt>
                <c:pt idx="20">
                  <c:v>21.841698999999998</c:v>
                </c:pt>
                <c:pt idx="21">
                  <c:v>18.312453999999999</c:v>
                </c:pt>
                <c:pt idx="22">
                  <c:v>54.230479000000003</c:v>
                </c:pt>
                <c:pt idx="23">
                  <c:v>11.990425</c:v>
                </c:pt>
                <c:pt idx="24">
                  <c:v>11.923244</c:v>
                </c:pt>
                <c:pt idx="25">
                  <c:v>5.6605080000000001</c:v>
                </c:pt>
                <c:pt idx="26">
                  <c:v>28.244845999999999</c:v>
                </c:pt>
                <c:pt idx="27">
                  <c:v>24.701616999999999</c:v>
                </c:pt>
                <c:pt idx="28">
                  <c:v>13.518336</c:v>
                </c:pt>
                <c:pt idx="29">
                  <c:v>17.785132999999998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0-4ECF-9223-9FE594D0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96104"/>
        <c:axId val="591320664"/>
      </c:scatterChart>
      <c:valAx>
        <c:axId val="5222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47864"/>
        <c:crosses val="autoZero"/>
        <c:crossBetween val="midCat"/>
      </c:valAx>
      <c:valAx>
        <c:axId val="5897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7584"/>
        <c:crosses val="autoZero"/>
        <c:crossBetween val="midCat"/>
      </c:valAx>
      <c:valAx>
        <c:axId val="591320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96104"/>
        <c:crosses val="max"/>
        <c:crossBetween val="midCat"/>
      </c:valAx>
      <c:valAx>
        <c:axId val="53639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32066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10</xdr:row>
      <xdr:rowOff>147637</xdr:rowOff>
    </xdr:from>
    <xdr:to>
      <xdr:col>22</xdr:col>
      <xdr:colOff>361950</xdr:colOff>
      <xdr:row>24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6</xdr:row>
      <xdr:rowOff>123824</xdr:rowOff>
    </xdr:from>
    <xdr:to>
      <xdr:col>13</xdr:col>
      <xdr:colOff>320675</xdr:colOff>
      <xdr:row>28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8399A-075B-42F3-8FB0-98CB1F412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50800</xdr:rowOff>
    </xdr:from>
    <xdr:to>
      <xdr:col>17</xdr:col>
      <xdr:colOff>552450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73844-BC68-4B7F-A00A-0CAC72466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37"/>
  <sheetViews>
    <sheetView workbookViewId="0">
      <selection activeCell="B7" sqref="B7"/>
    </sheetView>
  </sheetViews>
  <sheetFormatPr defaultRowHeight="14.5" x14ac:dyDescent="0.35"/>
  <cols>
    <col min="7" max="9" width="8.90625" style="24"/>
  </cols>
  <sheetData>
    <row r="4" spans="1:11" x14ac:dyDescent="0.35">
      <c r="A4" s="10"/>
      <c r="B4" s="10" t="s">
        <v>10</v>
      </c>
      <c r="C4" s="10" t="s">
        <v>9</v>
      </c>
      <c r="D4" t="s">
        <v>13</v>
      </c>
      <c r="E4" s="12" t="s">
        <v>15</v>
      </c>
      <c r="F4" s="12" t="s">
        <v>16</v>
      </c>
      <c r="G4" s="23" t="s">
        <v>17</v>
      </c>
      <c r="H4" s="23" t="s">
        <v>14</v>
      </c>
      <c r="I4" s="23" t="s">
        <v>18</v>
      </c>
    </row>
    <row r="5" spans="1:11" x14ac:dyDescent="0.35">
      <c r="A5" s="10"/>
      <c r="B5" s="11" t="s">
        <v>11</v>
      </c>
      <c r="C5" s="10" t="s">
        <v>12</v>
      </c>
      <c r="F5">
        <f>200/3.5</f>
        <v>57.142857142857146</v>
      </c>
    </row>
    <row r="6" spans="1:11" s="17" customFormat="1" x14ac:dyDescent="0.35">
      <c r="A6" s="13">
        <v>1861</v>
      </c>
      <c r="B6" s="13">
        <v>0</v>
      </c>
      <c r="C6" s="18">
        <v>6.2355280000000004</v>
      </c>
      <c r="D6" s="16">
        <f>D5+B7</f>
        <v>131.10848300000001</v>
      </c>
      <c r="G6" s="25"/>
      <c r="H6" s="24"/>
      <c r="I6" s="24"/>
    </row>
    <row r="7" spans="1:11" x14ac:dyDescent="0.35">
      <c r="A7" s="7">
        <v>1883</v>
      </c>
      <c r="B7" s="8">
        <v>131.10848300000001</v>
      </c>
      <c r="C7" s="9">
        <v>6.1356580000000003</v>
      </c>
      <c r="D7" s="16">
        <f t="shared" ref="D7:D36" si="0">D6+B8</f>
        <v>230.77699799999999</v>
      </c>
      <c r="G7" s="25"/>
    </row>
    <row r="8" spans="1:11" x14ac:dyDescent="0.35">
      <c r="A8" s="7">
        <v>1905</v>
      </c>
      <c r="B8" s="8">
        <v>99.668514999999999</v>
      </c>
      <c r="C8" s="9">
        <v>6.0793280000000003</v>
      </c>
      <c r="D8" s="16">
        <f t="shared" si="0"/>
        <v>340.78774499999997</v>
      </c>
      <c r="G8" s="25"/>
    </row>
    <row r="9" spans="1:11" s="17" customFormat="1" x14ac:dyDescent="0.35">
      <c r="A9" s="19">
        <v>1927</v>
      </c>
      <c r="B9" s="20">
        <v>110.01074699999999</v>
      </c>
      <c r="C9" s="21">
        <v>5.9696300000000004</v>
      </c>
      <c r="D9" s="16">
        <f t="shared" si="0"/>
        <v>465.41934499999996</v>
      </c>
      <c r="E9" s="22"/>
      <c r="F9" s="22"/>
      <c r="G9" s="25">
        <f>SUM(B7:B9)</f>
        <v>340.78774499999997</v>
      </c>
      <c r="H9" s="24">
        <f>(-3.5*G9)/D9</f>
        <v>-2.5627579092141088</v>
      </c>
      <c r="I9" s="24">
        <f>H9/2</f>
        <v>-1.2813789546070544</v>
      </c>
      <c r="J9" s="22"/>
      <c r="K9" s="22"/>
    </row>
    <row r="10" spans="1:11" x14ac:dyDescent="0.35">
      <c r="A10" s="7">
        <v>1949</v>
      </c>
      <c r="B10" s="8">
        <v>124.63160000000001</v>
      </c>
      <c r="C10" s="9">
        <v>5.8631489999999999</v>
      </c>
      <c r="D10" s="16">
        <f t="shared" si="0"/>
        <v>537.82321899999999</v>
      </c>
      <c r="G10" s="25"/>
    </row>
    <row r="11" spans="1:11" x14ac:dyDescent="0.35">
      <c r="A11" s="7">
        <v>1955</v>
      </c>
      <c r="B11" s="8">
        <v>72.403874000000002</v>
      </c>
      <c r="C11" s="9">
        <v>5.8030929999999996</v>
      </c>
      <c r="D11" s="16">
        <f t="shared" si="0"/>
        <v>579.76437799999997</v>
      </c>
      <c r="G11" s="25"/>
    </row>
    <row r="12" spans="1:11" x14ac:dyDescent="0.35">
      <c r="A12" s="7">
        <v>1962</v>
      </c>
      <c r="B12" s="8">
        <v>41.941158999999999</v>
      </c>
      <c r="C12" s="9">
        <v>5.7890969999999999</v>
      </c>
      <c r="D12" s="16">
        <f t="shared" si="0"/>
        <v>602.18642</v>
      </c>
      <c r="G12" s="25"/>
    </row>
    <row r="13" spans="1:11" x14ac:dyDescent="0.35">
      <c r="A13" s="7">
        <v>1967</v>
      </c>
      <c r="B13" s="8">
        <v>22.422042000000001</v>
      </c>
      <c r="C13" s="9">
        <v>5.7824600000000004</v>
      </c>
      <c r="D13" s="16">
        <f t="shared" si="0"/>
        <v>619.52433900000005</v>
      </c>
      <c r="G13" s="25"/>
    </row>
    <row r="14" spans="1:11" s="17" customFormat="1" x14ac:dyDescent="0.35">
      <c r="A14" s="13">
        <v>1972</v>
      </c>
      <c r="B14" s="14">
        <v>17.337918999999999</v>
      </c>
      <c r="C14" s="15">
        <v>5.7768189999999997</v>
      </c>
      <c r="D14" s="16">
        <f t="shared" si="0"/>
        <v>666.93454600000007</v>
      </c>
      <c r="G14" s="25">
        <f>SUM(B10:B14)</f>
        <v>278.73659400000003</v>
      </c>
      <c r="H14" s="24">
        <f>(-3.5*G14)/D14</f>
        <v>-1.4627793459659832</v>
      </c>
      <c r="I14" s="24">
        <f>H14/2</f>
        <v>-0.73138967298299162</v>
      </c>
    </row>
    <row r="15" spans="1:11" x14ac:dyDescent="0.35">
      <c r="A15" s="7">
        <v>1975</v>
      </c>
      <c r="B15" s="8">
        <v>47.410207</v>
      </c>
      <c r="C15" s="9">
        <v>5.7626910000000002</v>
      </c>
      <c r="D15" s="16">
        <f t="shared" si="0"/>
        <v>693.18022900000005</v>
      </c>
      <c r="G15" s="25"/>
    </row>
    <row r="16" spans="1:11" x14ac:dyDescent="0.35">
      <c r="A16" s="7">
        <v>1976</v>
      </c>
      <c r="B16" s="8">
        <v>26.245683</v>
      </c>
      <c r="C16" s="9">
        <v>5.7549349999999997</v>
      </c>
      <c r="D16" s="16">
        <f t="shared" si="0"/>
        <v>699.29806800000006</v>
      </c>
      <c r="G16" s="25"/>
    </row>
    <row r="17" spans="1:7" x14ac:dyDescent="0.35">
      <c r="A17" s="7">
        <v>1977</v>
      </c>
      <c r="B17" s="8">
        <v>6.117839</v>
      </c>
      <c r="C17" s="9">
        <v>5.754327</v>
      </c>
      <c r="D17" s="16">
        <f t="shared" si="0"/>
        <v>728.97774800000002</v>
      </c>
      <c r="G17" s="25"/>
    </row>
    <row r="18" spans="1:7" x14ac:dyDescent="0.35">
      <c r="A18" s="7">
        <v>1978</v>
      </c>
      <c r="B18" s="8">
        <v>29.679680000000001</v>
      </c>
      <c r="C18" s="9">
        <v>5.7501110000000004</v>
      </c>
      <c r="D18" s="16">
        <f t="shared" si="0"/>
        <v>767.94508900000005</v>
      </c>
      <c r="G18" s="25"/>
    </row>
    <row r="19" spans="1:7" x14ac:dyDescent="0.35">
      <c r="A19" s="7">
        <v>1989</v>
      </c>
      <c r="B19" s="8">
        <v>38.967340999999998</v>
      </c>
      <c r="C19" s="9">
        <v>5.7392000000000003</v>
      </c>
      <c r="D19" s="16">
        <f t="shared" si="0"/>
        <v>833.33291700000007</v>
      </c>
      <c r="G19" s="25"/>
    </row>
    <row r="20" spans="1:7" x14ac:dyDescent="0.35">
      <c r="A20" s="7">
        <v>1992</v>
      </c>
      <c r="B20" s="8">
        <v>65.387827999999999</v>
      </c>
      <c r="C20" s="9">
        <v>5.6640269999999999</v>
      </c>
      <c r="D20" s="16">
        <f t="shared" si="0"/>
        <v>840.46176200000002</v>
      </c>
      <c r="G20" s="25"/>
    </row>
    <row r="21" spans="1:7" x14ac:dyDescent="0.35">
      <c r="A21" s="7">
        <v>1993</v>
      </c>
      <c r="B21" s="8">
        <v>7.1288450000000001</v>
      </c>
      <c r="C21" s="9">
        <v>5.663297</v>
      </c>
      <c r="D21" s="16">
        <f t="shared" si="0"/>
        <v>848.22866499999998</v>
      </c>
      <c r="G21" s="25"/>
    </row>
    <row r="22" spans="1:7" x14ac:dyDescent="0.35">
      <c r="A22" s="7">
        <v>1994</v>
      </c>
      <c r="B22" s="8">
        <v>7.7669030000000001</v>
      </c>
      <c r="C22" s="9">
        <v>5.6629490000000002</v>
      </c>
      <c r="D22" s="16">
        <f t="shared" si="0"/>
        <v>855.25389899999993</v>
      </c>
      <c r="G22" s="25"/>
    </row>
    <row r="23" spans="1:7" x14ac:dyDescent="0.35">
      <c r="A23" s="7">
        <v>1995</v>
      </c>
      <c r="B23" s="8">
        <v>7.0252340000000002</v>
      </c>
      <c r="C23" s="9">
        <v>5.6610680000000002</v>
      </c>
      <c r="D23" s="16">
        <f t="shared" si="0"/>
        <v>874.77256299999999</v>
      </c>
      <c r="G23" s="25"/>
    </row>
    <row r="24" spans="1:7" x14ac:dyDescent="0.35">
      <c r="A24" s="7">
        <v>1996</v>
      </c>
      <c r="B24" s="8">
        <v>19.518664000000001</v>
      </c>
      <c r="C24" s="9">
        <v>5.6549709999999997</v>
      </c>
      <c r="D24" s="16">
        <f t="shared" si="0"/>
        <v>890.71324700000002</v>
      </c>
      <c r="G24" s="25"/>
    </row>
    <row r="25" spans="1:7" x14ac:dyDescent="0.35">
      <c r="A25" s="7">
        <v>1997</v>
      </c>
      <c r="B25" s="8">
        <v>15.940683999999999</v>
      </c>
      <c r="C25" s="9">
        <v>5.6510470000000002</v>
      </c>
      <c r="D25" s="16">
        <f t="shared" si="0"/>
        <v>961.91382799999997</v>
      </c>
      <c r="G25" s="25"/>
    </row>
    <row r="26" spans="1:7" x14ac:dyDescent="0.35">
      <c r="A26" s="7">
        <v>2000</v>
      </c>
      <c r="B26" s="8">
        <v>71.200581</v>
      </c>
      <c r="C26" s="9">
        <v>5.5751280000000003</v>
      </c>
      <c r="D26" s="16">
        <f t="shared" si="0"/>
        <v>995.39735799999994</v>
      </c>
      <c r="G26" s="25"/>
    </row>
    <row r="27" spans="1:7" x14ac:dyDescent="0.35">
      <c r="A27" s="7">
        <v>2001</v>
      </c>
      <c r="B27" s="8">
        <v>33.483530000000002</v>
      </c>
      <c r="C27" s="9">
        <v>5.5673539999999999</v>
      </c>
      <c r="D27" s="16">
        <f t="shared" si="0"/>
        <v>1032.5879539999999</v>
      </c>
      <c r="G27" s="25"/>
    </row>
    <row r="28" spans="1:7" x14ac:dyDescent="0.35">
      <c r="A28" s="7">
        <v>2002</v>
      </c>
      <c r="B28" s="8">
        <v>37.190595999999999</v>
      </c>
      <c r="C28" s="9">
        <v>5.5505170000000001</v>
      </c>
      <c r="D28" s="16">
        <f t="shared" si="0"/>
        <v>1111.4744989999999</v>
      </c>
      <c r="G28" s="25"/>
    </row>
    <row r="29" spans="1:7" x14ac:dyDescent="0.35">
      <c r="A29" s="7">
        <v>2006</v>
      </c>
      <c r="B29" s="8">
        <v>78.886544999999998</v>
      </c>
      <c r="C29" s="9">
        <v>5.4859540000000004</v>
      </c>
      <c r="D29" s="16">
        <f t="shared" si="0"/>
        <v>1138.4400859999998</v>
      </c>
      <c r="G29" s="25"/>
    </row>
    <row r="30" spans="1:7" x14ac:dyDescent="0.35">
      <c r="A30" s="7">
        <v>2008</v>
      </c>
      <c r="B30" s="8">
        <v>26.965586999999999</v>
      </c>
      <c r="C30" s="9">
        <v>5.4792199999999998</v>
      </c>
      <c r="D30" s="16">
        <f t="shared" si="0"/>
        <v>1160.3477959999998</v>
      </c>
      <c r="G30" s="25"/>
    </row>
    <row r="31" spans="1:7" x14ac:dyDescent="0.35">
      <c r="A31" s="7">
        <v>2011</v>
      </c>
      <c r="B31" s="8">
        <v>21.907710000000002</v>
      </c>
      <c r="C31" s="9">
        <v>5.4739690000000003</v>
      </c>
      <c r="D31" s="16">
        <f t="shared" si="0"/>
        <v>1172.1645809999998</v>
      </c>
      <c r="E31">
        <v>3.4</v>
      </c>
      <c r="G31" s="25"/>
    </row>
    <row r="32" spans="1:7" x14ac:dyDescent="0.35">
      <c r="A32" s="7">
        <v>2012</v>
      </c>
      <c r="B32" s="8">
        <v>11.816784999999999</v>
      </c>
      <c r="C32" s="9">
        <v>5.4731240000000003</v>
      </c>
      <c r="D32" s="16">
        <f t="shared" si="0"/>
        <v>1210.1613259999997</v>
      </c>
      <c r="E32">
        <v>3.3</v>
      </c>
      <c r="G32" s="25"/>
    </row>
    <row r="33" spans="1:12" x14ac:dyDescent="0.35">
      <c r="A33" s="7">
        <v>2013</v>
      </c>
      <c r="B33" s="8">
        <v>37.996744999999997</v>
      </c>
      <c r="C33" s="9">
        <v>5.4590670000000001</v>
      </c>
      <c r="D33" s="16">
        <f t="shared" si="0"/>
        <v>1241.8179269999996</v>
      </c>
      <c r="E33">
        <v>3.2</v>
      </c>
      <c r="G33" s="25"/>
    </row>
    <row r="34" spans="1:12" x14ac:dyDescent="0.35">
      <c r="A34" s="7">
        <v>2014</v>
      </c>
      <c r="B34" s="8">
        <v>31.656600999999998</v>
      </c>
      <c r="C34" s="9">
        <v>5.4522760000000003</v>
      </c>
      <c r="D34" s="16">
        <f t="shared" si="0"/>
        <v>1266.6649919999995</v>
      </c>
      <c r="E34">
        <v>3.8</v>
      </c>
      <c r="G34" s="25"/>
    </row>
    <row r="35" spans="1:12" x14ac:dyDescent="0.35">
      <c r="A35" s="7">
        <v>2015</v>
      </c>
      <c r="B35" s="8">
        <v>24.847065000000001</v>
      </c>
      <c r="C35" s="9">
        <v>5.4473880000000001</v>
      </c>
      <c r="D35" s="16">
        <f t="shared" si="0"/>
        <v>1294.0314939999996</v>
      </c>
      <c r="E35">
        <v>3.5</v>
      </c>
      <c r="G35" s="25"/>
    </row>
    <row r="36" spans="1:12" x14ac:dyDescent="0.35">
      <c r="A36" s="7">
        <v>2016</v>
      </c>
      <c r="B36" s="8">
        <v>27.366502000000001</v>
      </c>
      <c r="C36" s="9">
        <v>5.4427209999999997</v>
      </c>
      <c r="D36" s="16">
        <f t="shared" si="0"/>
        <v>1294.0314939999996</v>
      </c>
      <c r="E36">
        <v>3.9</v>
      </c>
      <c r="G36" s="25">
        <f>SUM(B15:B36)</f>
        <v>674.50715500000001</v>
      </c>
      <c r="H36" s="24">
        <f>(-3.5*G36)/D36</f>
        <v>-1.8243567126813689</v>
      </c>
      <c r="I36" s="24">
        <f>SUM(H15:H36)/2</f>
        <v>-0.91217835634068445</v>
      </c>
      <c r="J36" s="16">
        <f>D6-D36</f>
        <v>-1162.9230109999996</v>
      </c>
      <c r="K36" s="17">
        <f>-3.5*J36/D36</f>
        <v>3.1453875406992218</v>
      </c>
      <c r="L36" s="17">
        <f>K36/6</f>
        <v>0.52423125678320359</v>
      </c>
    </row>
    <row r="37" spans="1:12" x14ac:dyDescent="0.35">
      <c r="E37">
        <f>AVERAGE(E31:E36)</f>
        <v>3.5166666666666662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4"/>
  <sheetViews>
    <sheetView tabSelected="1" topLeftCell="A40" workbookViewId="0">
      <selection activeCell="Q34" sqref="Q34"/>
    </sheetView>
  </sheetViews>
  <sheetFormatPr defaultRowHeight="14.5" x14ac:dyDescent="0.35"/>
  <sheetData>
    <row r="1" spans="1:27" x14ac:dyDescent="0.35">
      <c r="A1" s="26" t="s">
        <v>7</v>
      </c>
      <c r="B1" s="26"/>
    </row>
    <row r="2" spans="1:27" x14ac:dyDescent="0.35">
      <c r="A2" s="2">
        <v>1861</v>
      </c>
      <c r="B2" s="3"/>
      <c r="C2" s="2">
        <v>1927</v>
      </c>
      <c r="D2" s="3"/>
      <c r="E2" s="2">
        <v>1962</v>
      </c>
      <c r="F2" s="3"/>
      <c r="G2" s="2">
        <v>1975</v>
      </c>
      <c r="H2" s="3"/>
      <c r="I2" s="2">
        <v>1978</v>
      </c>
      <c r="J2" s="3"/>
      <c r="K2" s="2">
        <v>1993</v>
      </c>
      <c r="L2" s="3"/>
      <c r="M2" s="2">
        <v>1996</v>
      </c>
      <c r="N2" s="3"/>
      <c r="O2" s="2">
        <v>2001</v>
      </c>
      <c r="P2" s="3"/>
      <c r="Q2" s="2">
        <v>2008</v>
      </c>
      <c r="R2" s="3"/>
      <c r="S2" s="2">
        <v>2013</v>
      </c>
      <c r="T2" s="3"/>
      <c r="U2" s="2">
        <v>2016</v>
      </c>
      <c r="V2" s="3"/>
      <c r="W2" s="3"/>
      <c r="X2" s="3"/>
      <c r="Y2" s="3"/>
      <c r="Z2" s="3"/>
      <c r="AA2" s="3"/>
    </row>
    <row r="3" spans="1:27" x14ac:dyDescent="0.35">
      <c r="A3" s="4" t="s">
        <v>0</v>
      </c>
      <c r="B3" s="4">
        <v>1</v>
      </c>
      <c r="C3" s="4" t="s">
        <v>0</v>
      </c>
      <c r="D3" s="4">
        <v>1</v>
      </c>
      <c r="E3" s="4" t="s">
        <v>0</v>
      </c>
      <c r="F3" s="4">
        <v>1</v>
      </c>
      <c r="G3" s="4" t="s">
        <v>0</v>
      </c>
      <c r="H3" s="4">
        <v>1</v>
      </c>
      <c r="I3" s="4" t="s">
        <v>0</v>
      </c>
      <c r="J3" s="4">
        <v>1</v>
      </c>
      <c r="K3" s="4" t="s">
        <v>0</v>
      </c>
      <c r="L3" s="4">
        <v>1</v>
      </c>
      <c r="M3" s="4" t="s">
        <v>0</v>
      </c>
      <c r="N3" s="4">
        <v>1</v>
      </c>
      <c r="O3" s="4" t="s">
        <v>0</v>
      </c>
      <c r="P3" s="4">
        <v>1</v>
      </c>
      <c r="Q3" s="4" t="s">
        <v>0</v>
      </c>
      <c r="R3" s="4">
        <v>1</v>
      </c>
      <c r="S3" s="4" t="s">
        <v>0</v>
      </c>
      <c r="T3" s="4">
        <v>1</v>
      </c>
      <c r="U3" s="4" t="s">
        <v>0</v>
      </c>
      <c r="V3" s="4">
        <v>1</v>
      </c>
    </row>
    <row r="4" spans="1:27" x14ac:dyDescent="0.35">
      <c r="A4" s="4" t="s">
        <v>1</v>
      </c>
      <c r="B4" s="4">
        <v>6.2355280000000004</v>
      </c>
      <c r="C4" s="4" t="s">
        <v>1</v>
      </c>
      <c r="D4" s="4">
        <v>5.9696300000000004</v>
      </c>
      <c r="E4" s="4" t="s">
        <v>1</v>
      </c>
      <c r="F4" s="4">
        <v>5.7890969999999999</v>
      </c>
      <c r="G4" s="4" t="s">
        <v>1</v>
      </c>
      <c r="H4" s="4">
        <v>5.7626910000000002</v>
      </c>
      <c r="I4" s="4" t="s">
        <v>1</v>
      </c>
      <c r="J4" s="4">
        <v>5.7501110000000004</v>
      </c>
      <c r="K4" s="4" t="s">
        <v>1</v>
      </c>
      <c r="L4" s="4">
        <v>5.663297</v>
      </c>
      <c r="M4" s="4" t="s">
        <v>1</v>
      </c>
      <c r="N4" s="4">
        <v>5.6549709999999997</v>
      </c>
      <c r="O4" s="4" t="s">
        <v>1</v>
      </c>
      <c r="P4" s="4">
        <v>5.5673539999999999</v>
      </c>
      <c r="Q4" s="4" t="s">
        <v>1</v>
      </c>
      <c r="R4" s="4">
        <v>5.4792199999999998</v>
      </c>
      <c r="S4" s="4" t="s">
        <v>1</v>
      </c>
      <c r="T4" s="4">
        <v>5.4590670000000001</v>
      </c>
      <c r="U4" s="4" t="s">
        <v>1</v>
      </c>
      <c r="V4" s="4">
        <v>5.4427209999999997</v>
      </c>
    </row>
    <row r="5" spans="1:27" x14ac:dyDescent="0.35">
      <c r="A5" s="4" t="s">
        <v>2</v>
      </c>
      <c r="B5" s="4">
        <v>6.2355280000000004</v>
      </c>
      <c r="C5" s="4" t="s">
        <v>2</v>
      </c>
      <c r="D5" s="4">
        <v>5.9696300000000004</v>
      </c>
      <c r="E5" s="4" t="s">
        <v>2</v>
      </c>
      <c r="F5" s="4">
        <v>5.7890969999999999</v>
      </c>
      <c r="G5" s="4" t="s">
        <v>2</v>
      </c>
      <c r="H5" s="4">
        <v>5.7626910000000002</v>
      </c>
      <c r="I5" s="4" t="s">
        <v>2</v>
      </c>
      <c r="J5" s="4">
        <v>5.7501110000000004</v>
      </c>
      <c r="K5" s="4" t="s">
        <v>2</v>
      </c>
      <c r="L5" s="4">
        <v>5.663297</v>
      </c>
      <c r="M5" s="4" t="s">
        <v>2</v>
      </c>
      <c r="N5" s="4">
        <v>5.6549709999999997</v>
      </c>
      <c r="O5" s="4" t="s">
        <v>2</v>
      </c>
      <c r="P5" s="4">
        <v>5.5673539999999999</v>
      </c>
      <c r="Q5" s="4" t="s">
        <v>2</v>
      </c>
      <c r="R5" s="4">
        <v>5.4792199999999998</v>
      </c>
      <c r="S5" s="4" t="s">
        <v>2</v>
      </c>
      <c r="T5" s="4">
        <v>5.4590670000000001</v>
      </c>
      <c r="U5" s="4" t="s">
        <v>2</v>
      </c>
      <c r="V5" s="4">
        <v>5.4427209999999997</v>
      </c>
    </row>
    <row r="6" spans="1:27" x14ac:dyDescent="0.35">
      <c r="A6" s="4" t="s">
        <v>3</v>
      </c>
      <c r="B6" s="4">
        <v>6.2355280000000004</v>
      </c>
      <c r="C6" s="4" t="s">
        <v>3</v>
      </c>
      <c r="D6" s="4">
        <v>5.9696300000000004</v>
      </c>
      <c r="E6" s="4" t="s">
        <v>3</v>
      </c>
      <c r="F6" s="4">
        <v>5.7890969999999999</v>
      </c>
      <c r="G6" s="4" t="s">
        <v>3</v>
      </c>
      <c r="H6" s="4">
        <v>5.7626910000000002</v>
      </c>
      <c r="I6" s="4" t="s">
        <v>3</v>
      </c>
      <c r="J6" s="4">
        <v>5.7501110000000004</v>
      </c>
      <c r="K6" s="4" t="s">
        <v>3</v>
      </c>
      <c r="L6" s="4">
        <v>5.663297</v>
      </c>
      <c r="M6" s="4" t="s">
        <v>3</v>
      </c>
      <c r="N6" s="4">
        <v>5.6549709999999997</v>
      </c>
      <c r="O6" s="4" t="s">
        <v>3</v>
      </c>
      <c r="P6" s="4">
        <v>5.5673539999999999</v>
      </c>
      <c r="Q6" s="4" t="s">
        <v>3</v>
      </c>
      <c r="R6" s="4">
        <v>5.4792199999999998</v>
      </c>
      <c r="S6" s="4" t="s">
        <v>3</v>
      </c>
      <c r="T6" s="4">
        <v>5.4590670000000001</v>
      </c>
      <c r="U6" s="4" t="s">
        <v>3</v>
      </c>
      <c r="V6" s="4">
        <v>5.4427209999999997</v>
      </c>
    </row>
    <row r="7" spans="1:27" x14ac:dyDescent="0.35">
      <c r="A7" s="4" t="s">
        <v>4</v>
      </c>
      <c r="B7" s="4">
        <v>6.2355280000000004</v>
      </c>
      <c r="C7" s="4" t="s">
        <v>4</v>
      </c>
      <c r="D7" s="4">
        <v>5.9696300000000004</v>
      </c>
      <c r="E7" s="4" t="s">
        <v>4</v>
      </c>
      <c r="F7" s="4">
        <v>5.7890969999999999</v>
      </c>
      <c r="G7" s="4" t="s">
        <v>4</v>
      </c>
      <c r="H7" s="4">
        <v>5.7626910000000002</v>
      </c>
      <c r="I7" s="4" t="s">
        <v>4</v>
      </c>
      <c r="J7" s="4">
        <v>5.7501110000000004</v>
      </c>
      <c r="K7" s="4" t="s">
        <v>4</v>
      </c>
      <c r="L7" s="4">
        <v>5.663297</v>
      </c>
      <c r="M7" s="4" t="s">
        <v>4</v>
      </c>
      <c r="N7" s="4">
        <v>5.6549709999999997</v>
      </c>
      <c r="O7" s="4" t="s">
        <v>4</v>
      </c>
      <c r="P7" s="4">
        <v>5.5673539999999999</v>
      </c>
      <c r="Q7" s="4" t="s">
        <v>4</v>
      </c>
      <c r="R7" s="4">
        <v>5.4792199999999998</v>
      </c>
      <c r="S7" s="4" t="s">
        <v>4</v>
      </c>
      <c r="T7" s="4">
        <v>5.4590670000000001</v>
      </c>
      <c r="U7" s="4" t="s">
        <v>4</v>
      </c>
      <c r="V7" s="4">
        <v>5.4427209999999997</v>
      </c>
      <c r="W7" s="4"/>
      <c r="X7" s="4"/>
      <c r="Y7" s="4"/>
      <c r="Z7" s="4"/>
      <c r="AA7" s="4"/>
    </row>
    <row r="8" spans="1:27" x14ac:dyDescent="0.35">
      <c r="A8" s="5" t="s">
        <v>5</v>
      </c>
      <c r="B8" s="5">
        <v>0</v>
      </c>
      <c r="C8" s="5" t="s">
        <v>5</v>
      </c>
      <c r="D8" s="5">
        <v>0</v>
      </c>
      <c r="E8" s="5" t="s">
        <v>5</v>
      </c>
      <c r="F8" s="5">
        <v>0</v>
      </c>
      <c r="G8" s="5" t="s">
        <v>5</v>
      </c>
      <c r="H8" s="5">
        <v>0</v>
      </c>
      <c r="I8" s="5" t="s">
        <v>5</v>
      </c>
      <c r="J8" s="5">
        <v>0</v>
      </c>
      <c r="K8" s="5" t="s">
        <v>5</v>
      </c>
      <c r="L8" s="5">
        <v>0</v>
      </c>
      <c r="M8" s="5" t="s">
        <v>5</v>
      </c>
      <c r="N8" s="5">
        <v>0</v>
      </c>
      <c r="O8" s="5" t="s">
        <v>5</v>
      </c>
      <c r="P8" s="5">
        <v>0</v>
      </c>
      <c r="Q8" s="5" t="s">
        <v>5</v>
      </c>
      <c r="R8" s="5">
        <v>0</v>
      </c>
      <c r="S8" s="5" t="s">
        <v>5</v>
      </c>
      <c r="T8" s="5">
        <v>0</v>
      </c>
      <c r="U8" s="5" t="s">
        <v>5</v>
      </c>
      <c r="V8" s="5">
        <v>0</v>
      </c>
      <c r="W8" s="5"/>
      <c r="X8" s="5"/>
      <c r="Y8" s="5"/>
      <c r="Z8" s="5"/>
      <c r="AA8" s="5"/>
    </row>
    <row r="9" spans="1:27" x14ac:dyDescent="0.35">
      <c r="A9" s="5" t="s">
        <v>6</v>
      </c>
      <c r="B9" s="5">
        <v>0</v>
      </c>
      <c r="C9" s="5" t="s">
        <v>6</v>
      </c>
      <c r="D9" s="5">
        <v>0</v>
      </c>
      <c r="E9" s="5" t="s">
        <v>6</v>
      </c>
      <c r="F9" s="5">
        <v>0</v>
      </c>
      <c r="G9" s="5" t="s">
        <v>6</v>
      </c>
      <c r="H9" s="5">
        <v>0</v>
      </c>
      <c r="I9" s="5" t="s">
        <v>6</v>
      </c>
      <c r="J9" s="5">
        <v>0</v>
      </c>
      <c r="K9" s="5" t="s">
        <v>6</v>
      </c>
      <c r="L9" s="5">
        <v>0</v>
      </c>
      <c r="M9" s="5" t="s">
        <v>6</v>
      </c>
      <c r="N9" s="5">
        <v>0</v>
      </c>
      <c r="O9" s="5" t="s">
        <v>6</v>
      </c>
      <c r="P9" s="5">
        <v>0</v>
      </c>
      <c r="Q9" s="5" t="s">
        <v>6</v>
      </c>
      <c r="R9" s="5">
        <v>0</v>
      </c>
      <c r="S9" s="5" t="s">
        <v>6</v>
      </c>
      <c r="T9" s="5">
        <v>0</v>
      </c>
      <c r="U9" s="5" t="s">
        <v>6</v>
      </c>
      <c r="V9" s="5">
        <v>0</v>
      </c>
      <c r="W9" s="5"/>
      <c r="X9" s="5"/>
      <c r="Y9" s="5"/>
      <c r="Z9" s="5"/>
      <c r="AA9" s="5"/>
    </row>
    <row r="10" spans="1:27" x14ac:dyDescent="0.35">
      <c r="A10" s="2">
        <v>1883</v>
      </c>
      <c r="B10" s="3"/>
      <c r="C10" s="2">
        <v>1949</v>
      </c>
      <c r="D10" s="3"/>
      <c r="E10" s="2">
        <v>1967</v>
      </c>
      <c r="F10" s="3"/>
      <c r="G10" s="2">
        <v>1976</v>
      </c>
      <c r="H10" s="3"/>
      <c r="I10" s="2">
        <v>1989</v>
      </c>
      <c r="J10" s="3"/>
      <c r="K10" s="2">
        <v>1994</v>
      </c>
      <c r="L10" s="3"/>
      <c r="M10" s="2">
        <v>1997</v>
      </c>
      <c r="N10" s="3"/>
      <c r="O10" s="2">
        <v>2002</v>
      </c>
      <c r="P10" s="3"/>
      <c r="Q10" s="2">
        <v>2011</v>
      </c>
      <c r="R10" s="3"/>
      <c r="S10" s="2">
        <v>2014</v>
      </c>
      <c r="T10" s="3"/>
      <c r="U10" s="3"/>
      <c r="V10" s="3"/>
      <c r="W10" s="3"/>
      <c r="X10" s="3"/>
      <c r="Y10" s="3"/>
      <c r="Z10" s="3"/>
      <c r="AA10" s="3"/>
    </row>
    <row r="11" spans="1:27" x14ac:dyDescent="0.35">
      <c r="A11" s="4" t="s">
        <v>0</v>
      </c>
      <c r="B11" s="4">
        <v>1</v>
      </c>
      <c r="C11" s="4" t="s">
        <v>0</v>
      </c>
      <c r="D11" s="4">
        <v>1</v>
      </c>
      <c r="E11" s="4" t="s">
        <v>0</v>
      </c>
      <c r="F11" s="4">
        <v>1</v>
      </c>
      <c r="G11" s="4" t="s">
        <v>0</v>
      </c>
      <c r="H11" s="4">
        <v>1</v>
      </c>
      <c r="I11" s="4" t="s">
        <v>0</v>
      </c>
      <c r="J11" s="4">
        <v>1</v>
      </c>
      <c r="K11" s="4" t="s">
        <v>0</v>
      </c>
      <c r="L11" s="4">
        <v>1</v>
      </c>
      <c r="M11" s="4" t="s">
        <v>0</v>
      </c>
      <c r="N11" s="4">
        <v>1</v>
      </c>
      <c r="O11" s="4" t="s">
        <v>0</v>
      </c>
      <c r="P11" s="4">
        <v>1</v>
      </c>
      <c r="Q11" s="4" t="s">
        <v>0</v>
      </c>
      <c r="R11" s="4">
        <v>1</v>
      </c>
      <c r="S11" s="4" t="s">
        <v>0</v>
      </c>
      <c r="T11" s="4">
        <v>1</v>
      </c>
    </row>
    <row r="12" spans="1:27" x14ac:dyDescent="0.35">
      <c r="A12" s="4" t="s">
        <v>1</v>
      </c>
      <c r="B12" s="4">
        <v>6.1356580000000003</v>
      </c>
      <c r="C12" s="4" t="s">
        <v>1</v>
      </c>
      <c r="D12" s="4">
        <v>5.8631489999999999</v>
      </c>
      <c r="E12" s="4" t="s">
        <v>1</v>
      </c>
      <c r="F12" s="4">
        <v>5.7824600000000004</v>
      </c>
      <c r="G12" s="4" t="s">
        <v>1</v>
      </c>
      <c r="H12" s="4">
        <v>5.7549349999999997</v>
      </c>
      <c r="I12" s="4" t="s">
        <v>1</v>
      </c>
      <c r="J12" s="4">
        <v>5.7392000000000003</v>
      </c>
      <c r="K12" s="4" t="s">
        <v>1</v>
      </c>
      <c r="L12" s="4">
        <v>5.6629490000000002</v>
      </c>
      <c r="M12" s="4" t="s">
        <v>1</v>
      </c>
      <c r="N12" s="4">
        <v>5.6510470000000002</v>
      </c>
      <c r="O12" s="4" t="s">
        <v>1</v>
      </c>
      <c r="P12" s="4">
        <v>5.5505170000000001</v>
      </c>
      <c r="Q12" s="4" t="s">
        <v>1</v>
      </c>
      <c r="R12" s="4">
        <v>5.4739690000000003</v>
      </c>
      <c r="S12" s="4" t="s">
        <v>1</v>
      </c>
      <c r="T12" s="4">
        <v>5.4522760000000003</v>
      </c>
    </row>
    <row r="13" spans="1:27" x14ac:dyDescent="0.35">
      <c r="A13" s="4" t="s">
        <v>2</v>
      </c>
      <c r="B13" s="4">
        <v>6.1356580000000003</v>
      </c>
      <c r="C13" s="4" t="s">
        <v>2</v>
      </c>
      <c r="D13" s="4">
        <v>5.8631489999999999</v>
      </c>
      <c r="E13" s="4" t="s">
        <v>2</v>
      </c>
      <c r="F13" s="4">
        <v>5.7824600000000004</v>
      </c>
      <c r="G13" s="4" t="s">
        <v>2</v>
      </c>
      <c r="H13" s="4">
        <v>5.7549349999999997</v>
      </c>
      <c r="I13" s="4" t="s">
        <v>2</v>
      </c>
      <c r="J13" s="4">
        <v>5.7392000000000003</v>
      </c>
      <c r="K13" s="4" t="s">
        <v>2</v>
      </c>
      <c r="L13" s="4">
        <v>5.6629490000000002</v>
      </c>
      <c r="M13" s="4" t="s">
        <v>2</v>
      </c>
      <c r="N13" s="4">
        <v>5.6510470000000002</v>
      </c>
      <c r="O13" s="4" t="s">
        <v>2</v>
      </c>
      <c r="P13" s="4">
        <v>5.5505170000000001</v>
      </c>
      <c r="Q13" s="4" t="s">
        <v>2</v>
      </c>
      <c r="R13" s="4">
        <v>5.4739690000000003</v>
      </c>
      <c r="S13" s="4" t="s">
        <v>2</v>
      </c>
      <c r="T13" s="4">
        <v>5.4522760000000003</v>
      </c>
    </row>
    <row r="14" spans="1:27" x14ac:dyDescent="0.35">
      <c r="A14" s="4" t="s">
        <v>3</v>
      </c>
      <c r="B14" s="4">
        <v>6.1356580000000003</v>
      </c>
      <c r="C14" s="4" t="s">
        <v>3</v>
      </c>
      <c r="D14" s="4">
        <v>5.8631489999999999</v>
      </c>
      <c r="E14" s="4" t="s">
        <v>3</v>
      </c>
      <c r="F14" s="4">
        <v>5.7824600000000004</v>
      </c>
      <c r="G14" s="4" t="s">
        <v>3</v>
      </c>
      <c r="H14" s="4">
        <v>5.7549349999999997</v>
      </c>
      <c r="I14" s="4" t="s">
        <v>3</v>
      </c>
      <c r="J14" s="4">
        <v>5.7392000000000003</v>
      </c>
      <c r="K14" s="4" t="s">
        <v>3</v>
      </c>
      <c r="L14" s="4">
        <v>5.6629490000000002</v>
      </c>
      <c r="M14" s="4" t="s">
        <v>3</v>
      </c>
      <c r="N14" s="4">
        <v>5.6510470000000002</v>
      </c>
      <c r="O14" s="4" t="s">
        <v>3</v>
      </c>
      <c r="P14" s="4">
        <v>5.5505170000000001</v>
      </c>
      <c r="Q14" s="4" t="s">
        <v>3</v>
      </c>
      <c r="R14" s="4">
        <v>5.4739690000000003</v>
      </c>
      <c r="S14" s="4" t="s">
        <v>3</v>
      </c>
      <c r="T14" s="4">
        <v>5.4522760000000003</v>
      </c>
    </row>
    <row r="15" spans="1:27" x14ac:dyDescent="0.35">
      <c r="A15" s="4" t="s">
        <v>4</v>
      </c>
      <c r="B15" s="4">
        <v>6.1356580000000003</v>
      </c>
      <c r="C15" s="4" t="s">
        <v>4</v>
      </c>
      <c r="D15" s="4">
        <v>5.8631489999999999</v>
      </c>
      <c r="E15" s="4" t="s">
        <v>4</v>
      </c>
      <c r="F15" s="4">
        <v>5.7824600000000004</v>
      </c>
      <c r="G15" s="4" t="s">
        <v>4</v>
      </c>
      <c r="H15" s="4">
        <v>5.7549349999999997</v>
      </c>
      <c r="I15" s="4" t="s">
        <v>4</v>
      </c>
      <c r="J15" s="4">
        <v>5.7392000000000003</v>
      </c>
      <c r="K15" s="4" t="s">
        <v>4</v>
      </c>
      <c r="L15" s="4">
        <v>5.6629490000000002</v>
      </c>
      <c r="M15" s="4" t="s">
        <v>4</v>
      </c>
      <c r="N15" s="4">
        <v>5.6510470000000002</v>
      </c>
      <c r="O15" s="4" t="s">
        <v>4</v>
      </c>
      <c r="P15" s="4">
        <v>5.5505170000000001</v>
      </c>
      <c r="Q15" s="4" t="s">
        <v>4</v>
      </c>
      <c r="R15" s="4">
        <v>5.4739690000000003</v>
      </c>
      <c r="S15" s="4" t="s">
        <v>4</v>
      </c>
      <c r="T15" s="4">
        <v>5.4522760000000003</v>
      </c>
      <c r="U15" s="4"/>
      <c r="V15" s="4"/>
      <c r="W15" s="4"/>
      <c r="X15" s="4"/>
      <c r="Y15" s="4"/>
      <c r="Z15" s="4"/>
      <c r="AA15" s="4"/>
    </row>
    <row r="16" spans="1:27" x14ac:dyDescent="0.35">
      <c r="A16" s="5" t="s">
        <v>5</v>
      </c>
      <c r="B16" s="5">
        <v>0</v>
      </c>
      <c r="C16" s="5" t="s">
        <v>5</v>
      </c>
      <c r="D16" s="5">
        <v>0</v>
      </c>
      <c r="E16" s="5" t="s">
        <v>5</v>
      </c>
      <c r="F16" s="5">
        <v>0</v>
      </c>
      <c r="G16" s="5" t="s">
        <v>5</v>
      </c>
      <c r="H16" s="5">
        <v>0</v>
      </c>
      <c r="I16" s="5" t="s">
        <v>5</v>
      </c>
      <c r="J16" s="5">
        <v>0</v>
      </c>
      <c r="K16" s="5" t="s">
        <v>5</v>
      </c>
      <c r="L16" s="5">
        <v>0</v>
      </c>
      <c r="M16" s="5" t="s">
        <v>5</v>
      </c>
      <c r="N16" s="5">
        <v>0</v>
      </c>
      <c r="O16" s="5" t="s">
        <v>5</v>
      </c>
      <c r="P16" s="5">
        <v>0</v>
      </c>
      <c r="Q16" s="5" t="s">
        <v>5</v>
      </c>
      <c r="R16" s="5">
        <v>0</v>
      </c>
      <c r="S16" s="5" t="s">
        <v>5</v>
      </c>
      <c r="T16" s="5">
        <v>0</v>
      </c>
      <c r="U16" s="5"/>
      <c r="V16" s="5"/>
      <c r="W16" s="5"/>
      <c r="X16" s="5"/>
      <c r="Y16" s="5"/>
      <c r="Z16" s="5"/>
      <c r="AA16" s="5"/>
    </row>
    <row r="17" spans="1:31" x14ac:dyDescent="0.35">
      <c r="A17" s="5" t="s">
        <v>6</v>
      </c>
      <c r="B17" s="5">
        <v>0</v>
      </c>
      <c r="C17" s="5" t="s">
        <v>6</v>
      </c>
      <c r="D17" s="5">
        <v>0</v>
      </c>
      <c r="E17" s="5" t="s">
        <v>6</v>
      </c>
      <c r="F17" s="5">
        <v>0</v>
      </c>
      <c r="G17" s="5" t="s">
        <v>6</v>
      </c>
      <c r="H17" s="5">
        <v>0</v>
      </c>
      <c r="I17" s="5" t="s">
        <v>6</v>
      </c>
      <c r="J17" s="5">
        <v>0</v>
      </c>
      <c r="K17" s="5" t="s">
        <v>6</v>
      </c>
      <c r="L17" s="5">
        <v>0</v>
      </c>
      <c r="M17" s="5" t="s">
        <v>6</v>
      </c>
      <c r="N17" s="5">
        <v>0</v>
      </c>
      <c r="O17" s="5" t="s">
        <v>6</v>
      </c>
      <c r="P17" s="5">
        <v>0</v>
      </c>
      <c r="Q17" s="5" t="s">
        <v>6</v>
      </c>
      <c r="R17" s="5">
        <v>0</v>
      </c>
      <c r="S17" s="5" t="s">
        <v>6</v>
      </c>
      <c r="T17" s="5">
        <v>0</v>
      </c>
      <c r="U17" s="5"/>
      <c r="V17" s="5"/>
      <c r="W17" s="5"/>
      <c r="X17" s="5"/>
      <c r="Y17" s="5"/>
      <c r="Z17" s="5"/>
      <c r="AA17" s="5"/>
    </row>
    <row r="18" spans="1:31" x14ac:dyDescent="0.35">
      <c r="A18" s="2">
        <v>1905</v>
      </c>
      <c r="B18" s="3"/>
      <c r="C18" s="2">
        <v>1955</v>
      </c>
      <c r="D18" s="3"/>
      <c r="E18" s="2">
        <v>1972</v>
      </c>
      <c r="F18" s="3"/>
      <c r="G18" s="2">
        <v>1977</v>
      </c>
      <c r="H18" s="3"/>
      <c r="I18" s="2">
        <v>1992</v>
      </c>
      <c r="J18" s="3"/>
      <c r="K18" s="2">
        <v>1995</v>
      </c>
      <c r="L18" s="3"/>
      <c r="M18" s="2">
        <v>2000</v>
      </c>
      <c r="N18" s="3"/>
      <c r="O18" s="2">
        <v>2006</v>
      </c>
      <c r="P18" s="3"/>
      <c r="Q18" s="2">
        <v>2012</v>
      </c>
      <c r="R18" s="3"/>
      <c r="S18" s="2">
        <v>2015</v>
      </c>
      <c r="T18" s="3"/>
      <c r="U18" s="3"/>
      <c r="V18" s="3"/>
      <c r="W18" s="3"/>
      <c r="X18" s="3"/>
      <c r="Y18" s="3"/>
      <c r="Z18" s="3"/>
      <c r="AA18" s="3"/>
    </row>
    <row r="19" spans="1:31" x14ac:dyDescent="0.35">
      <c r="A19" s="4" t="s">
        <v>0</v>
      </c>
      <c r="B19" s="4">
        <v>1</v>
      </c>
      <c r="C19" s="4" t="s">
        <v>0</v>
      </c>
      <c r="D19" s="4">
        <v>1</v>
      </c>
      <c r="E19" s="4" t="s">
        <v>0</v>
      </c>
      <c r="F19" s="4">
        <v>1</v>
      </c>
      <c r="G19" s="4" t="s">
        <v>0</v>
      </c>
      <c r="H19" s="4">
        <v>1</v>
      </c>
      <c r="I19" s="4" t="s">
        <v>0</v>
      </c>
      <c r="J19" s="4">
        <v>1</v>
      </c>
      <c r="K19" s="4" t="s">
        <v>0</v>
      </c>
      <c r="L19" s="4">
        <v>1</v>
      </c>
      <c r="M19" s="4" t="s">
        <v>0</v>
      </c>
      <c r="N19" s="4">
        <v>1</v>
      </c>
      <c r="O19" s="4" t="s">
        <v>0</v>
      </c>
      <c r="P19" s="4">
        <v>1</v>
      </c>
      <c r="Q19" s="4" t="s">
        <v>0</v>
      </c>
      <c r="R19" s="4">
        <v>1</v>
      </c>
      <c r="S19" s="4" t="s">
        <v>0</v>
      </c>
      <c r="T19" s="4">
        <v>1</v>
      </c>
    </row>
    <row r="20" spans="1:31" x14ac:dyDescent="0.35">
      <c r="A20" s="4" t="s">
        <v>1</v>
      </c>
      <c r="B20" s="4">
        <v>6.0793280000000003</v>
      </c>
      <c r="C20" s="4" t="s">
        <v>1</v>
      </c>
      <c r="D20" s="4">
        <v>5.8030929999999996</v>
      </c>
      <c r="E20" s="4" t="s">
        <v>1</v>
      </c>
      <c r="F20" s="4">
        <v>5.7768189999999997</v>
      </c>
      <c r="G20" s="4" t="s">
        <v>1</v>
      </c>
      <c r="H20" s="4">
        <v>5.754327</v>
      </c>
      <c r="I20" s="4" t="s">
        <v>1</v>
      </c>
      <c r="J20" s="4">
        <v>5.6640269999999999</v>
      </c>
      <c r="K20" s="4" t="s">
        <v>1</v>
      </c>
      <c r="L20" s="4">
        <v>5.6610680000000002</v>
      </c>
      <c r="M20" s="4" t="s">
        <v>1</v>
      </c>
      <c r="N20" s="4">
        <v>5.5751280000000003</v>
      </c>
      <c r="O20" s="4" t="s">
        <v>1</v>
      </c>
      <c r="P20" s="4">
        <v>5.4859540000000004</v>
      </c>
      <c r="Q20" s="4" t="s">
        <v>1</v>
      </c>
      <c r="R20" s="4">
        <v>5.4731240000000003</v>
      </c>
      <c r="S20" s="4" t="s">
        <v>1</v>
      </c>
      <c r="T20" s="4">
        <v>5.4473880000000001</v>
      </c>
    </row>
    <row r="21" spans="1:31" x14ac:dyDescent="0.35">
      <c r="A21" s="4" t="s">
        <v>2</v>
      </c>
      <c r="B21" s="4">
        <v>6.0793280000000003</v>
      </c>
      <c r="C21" s="4" t="s">
        <v>2</v>
      </c>
      <c r="D21" s="4">
        <v>5.8030929999999996</v>
      </c>
      <c r="E21" s="4" t="s">
        <v>2</v>
      </c>
      <c r="F21" s="4">
        <v>5.7768189999999997</v>
      </c>
      <c r="G21" s="4" t="s">
        <v>2</v>
      </c>
      <c r="H21" s="4">
        <v>5.754327</v>
      </c>
      <c r="I21" s="4" t="s">
        <v>2</v>
      </c>
      <c r="J21" s="4">
        <v>5.6640269999999999</v>
      </c>
      <c r="K21" s="4" t="s">
        <v>2</v>
      </c>
      <c r="L21" s="4">
        <v>5.6610680000000002</v>
      </c>
      <c r="M21" s="4" t="s">
        <v>2</v>
      </c>
      <c r="N21" s="4">
        <v>5.5751280000000003</v>
      </c>
      <c r="O21" s="4" t="s">
        <v>2</v>
      </c>
      <c r="P21" s="4">
        <v>5.4859540000000004</v>
      </c>
      <c r="Q21" s="4" t="s">
        <v>2</v>
      </c>
      <c r="R21" s="4">
        <v>5.4731240000000003</v>
      </c>
      <c r="S21" s="4" t="s">
        <v>2</v>
      </c>
      <c r="T21" s="4">
        <v>5.4473880000000001</v>
      </c>
    </row>
    <row r="22" spans="1:31" x14ac:dyDescent="0.35">
      <c r="A22" s="4" t="s">
        <v>3</v>
      </c>
      <c r="B22" s="4">
        <v>6.0793280000000003</v>
      </c>
      <c r="C22" s="4" t="s">
        <v>3</v>
      </c>
      <c r="D22" s="4">
        <v>5.8030929999999996</v>
      </c>
      <c r="E22" s="4" t="s">
        <v>3</v>
      </c>
      <c r="F22" s="4">
        <v>5.7768189999999997</v>
      </c>
      <c r="G22" s="4" t="s">
        <v>3</v>
      </c>
      <c r="H22" s="4">
        <v>5.754327</v>
      </c>
      <c r="I22" s="4" t="s">
        <v>3</v>
      </c>
      <c r="J22" s="4">
        <v>5.6640269999999999</v>
      </c>
      <c r="K22" s="4" t="s">
        <v>3</v>
      </c>
      <c r="L22" s="4">
        <v>5.6610680000000002</v>
      </c>
      <c r="M22" s="4" t="s">
        <v>3</v>
      </c>
      <c r="N22" s="4">
        <v>5.5751280000000003</v>
      </c>
      <c r="O22" s="4" t="s">
        <v>3</v>
      </c>
      <c r="P22" s="4">
        <v>5.4859540000000004</v>
      </c>
      <c r="Q22" s="4" t="s">
        <v>3</v>
      </c>
      <c r="R22" s="4">
        <v>5.4731240000000003</v>
      </c>
      <c r="S22" s="4" t="s">
        <v>3</v>
      </c>
      <c r="T22" s="4">
        <v>5.4473880000000001</v>
      </c>
    </row>
    <row r="23" spans="1:31" x14ac:dyDescent="0.35">
      <c r="A23" s="4" t="s">
        <v>4</v>
      </c>
      <c r="B23" s="4">
        <v>6.0793280000000003</v>
      </c>
      <c r="C23" s="4" t="s">
        <v>4</v>
      </c>
      <c r="D23" s="4">
        <v>5.8030929999999996</v>
      </c>
      <c r="E23" s="4" t="s">
        <v>4</v>
      </c>
      <c r="F23" s="4">
        <v>5.7768189999999997</v>
      </c>
      <c r="G23" s="4" t="s">
        <v>4</v>
      </c>
      <c r="H23" s="4">
        <v>5.754327</v>
      </c>
      <c r="I23" s="4" t="s">
        <v>4</v>
      </c>
      <c r="J23" s="4">
        <v>5.6640269999999999</v>
      </c>
      <c r="K23" s="4" t="s">
        <v>4</v>
      </c>
      <c r="L23" s="4">
        <v>5.6610680000000002</v>
      </c>
      <c r="M23" s="4" t="s">
        <v>4</v>
      </c>
      <c r="N23" s="4">
        <v>5.5751280000000003</v>
      </c>
      <c r="O23" s="4" t="s">
        <v>4</v>
      </c>
      <c r="P23" s="4">
        <v>5.4859540000000004</v>
      </c>
      <c r="Q23" s="4" t="s">
        <v>4</v>
      </c>
      <c r="R23" s="4">
        <v>5.4731240000000003</v>
      </c>
      <c r="S23" s="4" t="s">
        <v>4</v>
      </c>
      <c r="T23" s="4">
        <v>5.4473880000000001</v>
      </c>
      <c r="U23" s="4"/>
      <c r="V23" s="4"/>
      <c r="W23" s="4"/>
      <c r="X23" s="4"/>
      <c r="Y23" s="4"/>
      <c r="Z23" s="4"/>
      <c r="AA23" s="4"/>
    </row>
    <row r="24" spans="1:31" x14ac:dyDescent="0.35">
      <c r="A24" s="5" t="s">
        <v>5</v>
      </c>
      <c r="B24" s="5">
        <v>0</v>
      </c>
      <c r="C24" s="5" t="s">
        <v>5</v>
      </c>
      <c r="D24" s="5">
        <v>0</v>
      </c>
      <c r="E24" s="5" t="s">
        <v>5</v>
      </c>
      <c r="F24" s="5">
        <v>0</v>
      </c>
      <c r="G24" s="5" t="s">
        <v>5</v>
      </c>
      <c r="H24" s="5">
        <v>0</v>
      </c>
      <c r="I24" s="5" t="s">
        <v>5</v>
      </c>
      <c r="J24" s="5">
        <v>0</v>
      </c>
      <c r="K24" s="5" t="s">
        <v>5</v>
      </c>
      <c r="L24" s="5">
        <v>0</v>
      </c>
      <c r="M24" s="5" t="s">
        <v>5</v>
      </c>
      <c r="N24" s="5">
        <v>0</v>
      </c>
      <c r="O24" s="5" t="s">
        <v>5</v>
      </c>
      <c r="P24" s="5">
        <v>0</v>
      </c>
      <c r="Q24" s="5" t="s">
        <v>5</v>
      </c>
      <c r="R24" s="5">
        <v>0</v>
      </c>
      <c r="S24" s="5" t="s">
        <v>5</v>
      </c>
      <c r="T24" s="5">
        <v>0</v>
      </c>
      <c r="U24" s="5"/>
      <c r="V24" s="5"/>
      <c r="W24" s="5"/>
      <c r="X24" s="5"/>
      <c r="Y24" s="5"/>
      <c r="Z24" s="5"/>
      <c r="AA24" s="5"/>
    </row>
    <row r="25" spans="1:31" x14ac:dyDescent="0.35">
      <c r="A25" s="5" t="s">
        <v>6</v>
      </c>
      <c r="B25" s="5">
        <v>0</v>
      </c>
      <c r="C25" s="5" t="s">
        <v>6</v>
      </c>
      <c r="D25" s="5">
        <v>0</v>
      </c>
      <c r="E25" s="5" t="s">
        <v>6</v>
      </c>
      <c r="F25" s="5">
        <v>0</v>
      </c>
      <c r="G25" s="5" t="s">
        <v>6</v>
      </c>
      <c r="H25" s="5">
        <v>0</v>
      </c>
      <c r="I25" s="5" t="s">
        <v>6</v>
      </c>
      <c r="J25" s="5">
        <v>0</v>
      </c>
      <c r="K25" s="5" t="s">
        <v>6</v>
      </c>
      <c r="L25" s="5">
        <v>0</v>
      </c>
      <c r="M25" s="5" t="s">
        <v>6</v>
      </c>
      <c r="N25" s="5">
        <v>0</v>
      </c>
      <c r="O25" s="5" t="s">
        <v>6</v>
      </c>
      <c r="P25" s="5">
        <v>0</v>
      </c>
      <c r="Q25" s="5" t="s">
        <v>6</v>
      </c>
      <c r="R25" s="5">
        <v>0</v>
      </c>
      <c r="S25" s="5" t="s">
        <v>6</v>
      </c>
      <c r="T25" s="5">
        <v>0</v>
      </c>
      <c r="U25" s="5"/>
      <c r="V25" s="5"/>
      <c r="W25" s="5"/>
      <c r="X25" s="5"/>
      <c r="Y25" s="5"/>
      <c r="Z25" s="5"/>
      <c r="AA25" s="5"/>
    </row>
    <row r="28" spans="1:31" x14ac:dyDescent="0.35">
      <c r="A28" s="2">
        <v>1861</v>
      </c>
      <c r="B28" s="2">
        <v>1927</v>
      </c>
      <c r="C28" s="2">
        <v>1962</v>
      </c>
      <c r="D28" s="2">
        <v>1975</v>
      </c>
      <c r="E28" s="2">
        <v>1978</v>
      </c>
      <c r="F28" s="2">
        <v>1993</v>
      </c>
      <c r="G28" s="2">
        <v>1996</v>
      </c>
      <c r="H28" s="2">
        <v>2001</v>
      </c>
      <c r="I28" s="2">
        <v>2008</v>
      </c>
      <c r="J28" s="2">
        <v>2013</v>
      </c>
      <c r="K28" s="2">
        <v>2016</v>
      </c>
      <c r="L28" s="2">
        <v>1883</v>
      </c>
      <c r="M28" s="2">
        <v>1949</v>
      </c>
      <c r="N28" s="2">
        <v>1967</v>
      </c>
      <c r="O28" s="2">
        <v>1976</v>
      </c>
      <c r="P28" s="2">
        <v>1989</v>
      </c>
      <c r="Q28" s="2">
        <v>1994</v>
      </c>
      <c r="R28" s="2">
        <v>1997</v>
      </c>
      <c r="S28" s="2">
        <v>2002</v>
      </c>
      <c r="T28" s="2">
        <v>2011</v>
      </c>
      <c r="U28" s="2">
        <v>2014</v>
      </c>
      <c r="V28" s="2">
        <v>1905</v>
      </c>
      <c r="W28" s="2">
        <v>1955</v>
      </c>
      <c r="X28" s="2">
        <v>1972</v>
      </c>
      <c r="Y28" s="2">
        <v>1977</v>
      </c>
      <c r="Z28" s="2">
        <v>1992</v>
      </c>
      <c r="AA28" s="2">
        <v>1995</v>
      </c>
      <c r="AB28" s="2">
        <v>2000</v>
      </c>
      <c r="AC28" s="2">
        <v>2006</v>
      </c>
      <c r="AD28" s="2">
        <v>2012</v>
      </c>
      <c r="AE28" s="2">
        <v>2015</v>
      </c>
    </row>
    <row r="29" spans="1:31" x14ac:dyDescent="0.35">
      <c r="A29" s="4">
        <v>6.2355280000000004</v>
      </c>
      <c r="B29" s="4">
        <v>5.9696300000000004</v>
      </c>
      <c r="C29" s="4">
        <v>5.7890969999999999</v>
      </c>
      <c r="D29" s="4">
        <v>5.7626910000000002</v>
      </c>
      <c r="E29" s="4">
        <v>5.7501110000000004</v>
      </c>
      <c r="F29" s="4">
        <v>5.663297</v>
      </c>
      <c r="G29" s="4">
        <v>5.6549709999999997</v>
      </c>
      <c r="H29" s="4">
        <v>5.5673539999999999</v>
      </c>
      <c r="I29" s="4">
        <v>5.4792199999999998</v>
      </c>
      <c r="J29" s="4">
        <v>5.4590670000000001</v>
      </c>
      <c r="K29" s="4">
        <v>5.4427209999999997</v>
      </c>
      <c r="L29" s="4">
        <v>6.1356580000000003</v>
      </c>
      <c r="M29" s="4">
        <v>5.8631489999999999</v>
      </c>
      <c r="N29" s="4">
        <v>5.7824600000000004</v>
      </c>
      <c r="O29" s="4">
        <v>5.7549349999999997</v>
      </c>
      <c r="P29" s="4">
        <v>5.7392000000000003</v>
      </c>
      <c r="Q29" s="4">
        <v>5.6629490000000002</v>
      </c>
      <c r="R29" s="4">
        <v>5.6510470000000002</v>
      </c>
      <c r="S29" s="4">
        <v>5.5505170000000001</v>
      </c>
      <c r="T29" s="4">
        <v>5.4739690000000003</v>
      </c>
      <c r="U29" s="4">
        <v>5.4522760000000003</v>
      </c>
      <c r="V29" s="4">
        <v>6.0793280000000003</v>
      </c>
      <c r="W29" s="4">
        <v>5.8030929999999996</v>
      </c>
      <c r="X29" s="4">
        <v>5.7768189999999997</v>
      </c>
      <c r="Y29" s="4">
        <v>5.754327</v>
      </c>
      <c r="Z29" s="4">
        <v>5.6640269999999999</v>
      </c>
      <c r="AA29" s="4">
        <v>5.6610680000000002</v>
      </c>
      <c r="AB29" s="4">
        <v>5.5751280000000003</v>
      </c>
      <c r="AC29" s="4">
        <v>5.4859540000000004</v>
      </c>
      <c r="AD29" s="4">
        <v>5.4731240000000003</v>
      </c>
      <c r="AE29" s="4">
        <v>5.4473880000000001</v>
      </c>
    </row>
    <row r="31" spans="1:31" x14ac:dyDescent="0.35">
      <c r="A31" s="6">
        <v>1883</v>
      </c>
      <c r="B31" s="6">
        <v>1949</v>
      </c>
      <c r="C31" s="6">
        <v>1967</v>
      </c>
      <c r="D31" s="6">
        <v>1976</v>
      </c>
      <c r="E31" s="6">
        <v>1989</v>
      </c>
      <c r="F31" s="6">
        <v>1994</v>
      </c>
      <c r="G31" s="6">
        <v>1997</v>
      </c>
      <c r="H31" s="6">
        <v>2002</v>
      </c>
      <c r="I31" s="6">
        <v>2011</v>
      </c>
      <c r="J31" s="6">
        <v>2014</v>
      </c>
      <c r="K31" s="6">
        <v>1905</v>
      </c>
      <c r="L31" s="6">
        <v>1955</v>
      </c>
      <c r="M31" s="6">
        <v>1972</v>
      </c>
      <c r="N31" s="6">
        <v>1977</v>
      </c>
      <c r="O31" s="6">
        <v>1992</v>
      </c>
      <c r="P31" s="6">
        <v>1995</v>
      </c>
      <c r="Q31" s="6">
        <v>2000</v>
      </c>
      <c r="R31" s="6">
        <v>2006</v>
      </c>
      <c r="S31" s="6">
        <v>2012</v>
      </c>
      <c r="T31" s="6">
        <v>2015</v>
      </c>
      <c r="U31" s="6">
        <v>1927</v>
      </c>
      <c r="V31" s="6">
        <v>1962</v>
      </c>
      <c r="W31" s="6">
        <v>1975</v>
      </c>
      <c r="X31" s="6">
        <v>1978</v>
      </c>
      <c r="Y31" s="6">
        <v>1993</v>
      </c>
      <c r="Z31" s="6">
        <v>1996</v>
      </c>
      <c r="AA31" s="6">
        <v>2001</v>
      </c>
      <c r="AB31" s="6">
        <v>2008</v>
      </c>
      <c r="AC31" s="6">
        <v>2013</v>
      </c>
      <c r="AD31" s="6">
        <v>2016</v>
      </c>
    </row>
    <row r="32" spans="1:31" x14ac:dyDescent="0.35">
      <c r="A32" s="1">
        <v>131.10848300000001</v>
      </c>
      <c r="B32" s="1">
        <v>124.63160000000001</v>
      </c>
      <c r="C32" s="1">
        <v>22.422042000000001</v>
      </c>
      <c r="D32" s="1">
        <v>26.245683</v>
      </c>
      <c r="E32" s="1">
        <v>38.967340999999998</v>
      </c>
      <c r="F32" s="1">
        <v>7.7669030000000001</v>
      </c>
      <c r="G32" s="1">
        <v>15.940683999999999</v>
      </c>
      <c r="H32" s="1">
        <v>37.190595999999999</v>
      </c>
      <c r="I32" s="1">
        <v>21.907710000000002</v>
      </c>
      <c r="J32" s="1">
        <v>31.656600999999998</v>
      </c>
      <c r="K32" s="1">
        <v>99.668514999999999</v>
      </c>
      <c r="L32" s="1">
        <v>72.403874000000002</v>
      </c>
      <c r="M32" s="1">
        <v>17.337918999999999</v>
      </c>
      <c r="N32" s="1">
        <v>6.117839</v>
      </c>
      <c r="O32" s="1">
        <v>65.387827999999999</v>
      </c>
      <c r="P32" s="1">
        <v>7.0252340000000002</v>
      </c>
      <c r="Q32" s="1">
        <v>71.200581</v>
      </c>
      <c r="R32" s="1">
        <v>78.886544999999998</v>
      </c>
      <c r="S32" s="1">
        <v>11.816784999999999</v>
      </c>
      <c r="T32" s="1">
        <v>24.847065000000001</v>
      </c>
      <c r="U32" s="1">
        <v>110.01074699999999</v>
      </c>
      <c r="V32" s="1">
        <v>41.941158999999999</v>
      </c>
      <c r="W32" s="1">
        <v>47.410207</v>
      </c>
      <c r="X32" s="1">
        <v>29.679680000000001</v>
      </c>
      <c r="Y32" s="1">
        <v>7.1288450000000001</v>
      </c>
      <c r="Z32" s="1">
        <v>19.518664000000001</v>
      </c>
      <c r="AA32" s="1">
        <v>33.483530000000002</v>
      </c>
      <c r="AB32" s="1">
        <v>26.965586999999999</v>
      </c>
      <c r="AC32" s="1">
        <v>37.996744999999997</v>
      </c>
      <c r="AD32" s="1">
        <v>27.366502000000001</v>
      </c>
    </row>
    <row r="33" spans="1:7" x14ac:dyDescent="0.35">
      <c r="A33" t="s">
        <v>29</v>
      </c>
      <c r="B33" t="s">
        <v>27</v>
      </c>
      <c r="D33" t="s">
        <v>29</v>
      </c>
      <c r="E33" t="s">
        <v>28</v>
      </c>
      <c r="F33" t="s">
        <v>30</v>
      </c>
      <c r="G33" t="s">
        <v>31</v>
      </c>
    </row>
    <row r="34" spans="1:7" x14ac:dyDescent="0.35">
      <c r="A34">
        <v>1861</v>
      </c>
      <c r="B34">
        <v>6.2355280000000004</v>
      </c>
      <c r="D34">
        <v>1883</v>
      </c>
      <c r="E34">
        <v>131.10848300000001</v>
      </c>
      <c r="F34">
        <v>73.662863000000002</v>
      </c>
      <c r="G34">
        <v>207.455017</v>
      </c>
    </row>
    <row r="35" spans="1:7" x14ac:dyDescent="0.35">
      <c r="A35">
        <v>1883</v>
      </c>
      <c r="B35">
        <v>6.1356580000000003</v>
      </c>
      <c r="D35">
        <v>1905</v>
      </c>
      <c r="E35">
        <v>99.668514999999999</v>
      </c>
      <c r="F35">
        <v>69.958222000000006</v>
      </c>
      <c r="G35">
        <v>126.916057</v>
      </c>
    </row>
    <row r="36" spans="1:7" x14ac:dyDescent="0.35">
      <c r="A36">
        <v>1905</v>
      </c>
      <c r="B36">
        <v>6.0793280000000003</v>
      </c>
      <c r="D36">
        <v>1927</v>
      </c>
      <c r="E36">
        <v>110.01074699999999</v>
      </c>
      <c r="F36">
        <v>65.685755</v>
      </c>
      <c r="G36">
        <v>158.68618499999999</v>
      </c>
    </row>
    <row r="37" spans="1:7" x14ac:dyDescent="0.35">
      <c r="A37">
        <v>1927</v>
      </c>
      <c r="B37">
        <v>5.9696300000000004</v>
      </c>
      <c r="D37">
        <v>1949</v>
      </c>
      <c r="E37">
        <v>124.63160000000001</v>
      </c>
      <c r="F37">
        <v>56.587260000000001</v>
      </c>
      <c r="G37">
        <v>200.23211800000001</v>
      </c>
    </row>
    <row r="38" spans="1:7" x14ac:dyDescent="0.35">
      <c r="A38">
        <v>1949</v>
      </c>
      <c r="B38">
        <v>5.8631489999999999</v>
      </c>
      <c r="D38">
        <v>1955</v>
      </c>
      <c r="E38">
        <v>72.403874000000002</v>
      </c>
      <c r="F38">
        <v>34.192340999999999</v>
      </c>
      <c r="G38">
        <v>108.48177800000001</v>
      </c>
    </row>
    <row r="39" spans="1:7" x14ac:dyDescent="0.35">
      <c r="A39">
        <v>1955</v>
      </c>
      <c r="B39">
        <v>5.8030929999999996</v>
      </c>
      <c r="D39">
        <v>1962</v>
      </c>
      <c r="E39">
        <v>41.941158999999999</v>
      </c>
      <c r="F39">
        <v>24.957004999999999</v>
      </c>
      <c r="G39">
        <v>64.163944999999998</v>
      </c>
    </row>
    <row r="40" spans="1:7" x14ac:dyDescent="0.35">
      <c r="A40">
        <v>1962</v>
      </c>
      <c r="B40">
        <v>5.7890969999999999</v>
      </c>
      <c r="D40">
        <v>1967</v>
      </c>
      <c r="E40">
        <v>22.422042000000001</v>
      </c>
      <c r="F40">
        <v>17.827998999999998</v>
      </c>
      <c r="G40">
        <v>28.168604999999999</v>
      </c>
    </row>
    <row r="41" spans="1:7" x14ac:dyDescent="0.35">
      <c r="A41">
        <v>1967</v>
      </c>
      <c r="B41">
        <v>5.7824600000000004</v>
      </c>
      <c r="D41">
        <v>1972</v>
      </c>
      <c r="E41">
        <v>17.337918999999999</v>
      </c>
      <c r="F41">
        <v>8.9773049999999994</v>
      </c>
      <c r="G41">
        <v>27.514595</v>
      </c>
    </row>
    <row r="42" spans="1:7" x14ac:dyDescent="0.35">
      <c r="A42">
        <v>1972</v>
      </c>
      <c r="B42">
        <v>5.7768189999999997</v>
      </c>
      <c r="D42">
        <v>1975</v>
      </c>
      <c r="E42">
        <v>47.410207</v>
      </c>
      <c r="F42">
        <v>33.120804999999997</v>
      </c>
      <c r="G42">
        <v>61.744571000000001</v>
      </c>
    </row>
    <row r="43" spans="1:7" x14ac:dyDescent="0.35">
      <c r="A43">
        <v>1975</v>
      </c>
      <c r="B43">
        <v>5.7626910000000002</v>
      </c>
      <c r="D43">
        <v>1976</v>
      </c>
      <c r="E43">
        <v>26.245683</v>
      </c>
      <c r="F43">
        <v>4.0241239999999996</v>
      </c>
      <c r="G43">
        <v>49.043737</v>
      </c>
    </row>
    <row r="44" spans="1:7" x14ac:dyDescent="0.35">
      <c r="A44">
        <v>1976</v>
      </c>
      <c r="B44">
        <v>5.7549349999999997</v>
      </c>
      <c r="D44">
        <v>1977</v>
      </c>
      <c r="E44">
        <v>6.117839</v>
      </c>
      <c r="F44">
        <v>4.8490900000000003</v>
      </c>
      <c r="G44">
        <v>7.5597909999999997</v>
      </c>
    </row>
    <row r="45" spans="1:7" x14ac:dyDescent="0.35">
      <c r="A45">
        <v>1977</v>
      </c>
      <c r="B45">
        <v>5.754327</v>
      </c>
      <c r="D45">
        <v>1978</v>
      </c>
      <c r="E45">
        <v>29.679680000000001</v>
      </c>
      <c r="F45">
        <v>17.631080999999998</v>
      </c>
      <c r="G45">
        <v>38.952339000000002</v>
      </c>
    </row>
    <row r="46" spans="1:7" x14ac:dyDescent="0.35">
      <c r="A46">
        <v>1978</v>
      </c>
      <c r="B46">
        <v>5.7501110000000004</v>
      </c>
      <c r="D46">
        <v>1989</v>
      </c>
      <c r="E46">
        <v>38.967340999999998</v>
      </c>
      <c r="F46">
        <v>24.304172000000001</v>
      </c>
      <c r="G46">
        <v>54.797497999999997</v>
      </c>
    </row>
    <row r="47" spans="1:7" x14ac:dyDescent="0.35">
      <c r="A47">
        <v>1989</v>
      </c>
      <c r="B47">
        <v>5.7392000000000003</v>
      </c>
      <c r="D47">
        <v>1992</v>
      </c>
      <c r="E47">
        <v>65.387827999999999</v>
      </c>
      <c r="F47">
        <v>18.085459</v>
      </c>
      <c r="G47">
        <v>117.2491</v>
      </c>
    </row>
    <row r="48" spans="1:7" x14ac:dyDescent="0.35">
      <c r="A48">
        <v>1992</v>
      </c>
      <c r="B48">
        <v>5.6640269999999999</v>
      </c>
      <c r="D48">
        <v>1993</v>
      </c>
      <c r="E48">
        <v>7.1288450000000001</v>
      </c>
      <c r="F48">
        <v>2.3301500000000002</v>
      </c>
      <c r="G48">
        <v>14.295408999999999</v>
      </c>
    </row>
    <row r="49" spans="1:7" x14ac:dyDescent="0.35">
      <c r="A49">
        <v>1993</v>
      </c>
      <c r="B49">
        <v>5.663297</v>
      </c>
      <c r="D49">
        <v>1994</v>
      </c>
      <c r="E49">
        <v>7.7669030000000001</v>
      </c>
      <c r="F49">
        <v>3.3205230000000001</v>
      </c>
      <c r="G49">
        <v>15.879595999999999</v>
      </c>
    </row>
    <row r="50" spans="1:7" x14ac:dyDescent="0.35">
      <c r="A50">
        <v>1994</v>
      </c>
      <c r="B50">
        <v>5.6629490000000002</v>
      </c>
      <c r="D50">
        <v>1995</v>
      </c>
      <c r="E50">
        <v>7.0252340000000002</v>
      </c>
      <c r="F50">
        <v>3.3103120000000001</v>
      </c>
      <c r="G50">
        <v>12.022897</v>
      </c>
    </row>
    <row r="51" spans="1:7" x14ac:dyDescent="0.35">
      <c r="A51">
        <v>1995</v>
      </c>
      <c r="B51">
        <v>5.6610680000000002</v>
      </c>
      <c r="D51">
        <v>1996</v>
      </c>
      <c r="E51">
        <v>19.518664000000001</v>
      </c>
      <c r="F51">
        <v>12.277048000000001</v>
      </c>
      <c r="G51">
        <v>34.085455000000003</v>
      </c>
    </row>
    <row r="52" spans="1:7" x14ac:dyDescent="0.35">
      <c r="A52">
        <v>1996</v>
      </c>
      <c r="B52">
        <v>5.6549709999999997</v>
      </c>
      <c r="D52">
        <v>1997</v>
      </c>
      <c r="E52">
        <v>15.940683999999999</v>
      </c>
      <c r="F52">
        <v>9.3818059999999992</v>
      </c>
      <c r="G52">
        <v>21.583309</v>
      </c>
    </row>
    <row r="53" spans="1:7" x14ac:dyDescent="0.35">
      <c r="A53">
        <v>1997</v>
      </c>
      <c r="B53">
        <v>5.6510470000000002</v>
      </c>
      <c r="D53">
        <v>2000</v>
      </c>
      <c r="E53">
        <v>71.200581</v>
      </c>
      <c r="F53">
        <v>20.570539</v>
      </c>
      <c r="G53">
        <v>124.548582</v>
      </c>
    </row>
    <row r="54" spans="1:7" x14ac:dyDescent="0.35">
      <c r="A54">
        <v>2000</v>
      </c>
      <c r="B54">
        <v>5.5751280000000003</v>
      </c>
      <c r="D54">
        <v>2001</v>
      </c>
      <c r="E54">
        <v>33.483530000000002</v>
      </c>
      <c r="F54">
        <v>21.841698999999998</v>
      </c>
      <c r="G54">
        <v>50.120480999999998</v>
      </c>
    </row>
    <row r="55" spans="1:7" x14ac:dyDescent="0.35">
      <c r="A55">
        <v>2001</v>
      </c>
      <c r="B55">
        <v>5.5673539999999999</v>
      </c>
      <c r="D55">
        <v>2002</v>
      </c>
      <c r="E55">
        <v>37.190595999999999</v>
      </c>
      <c r="F55">
        <v>18.312453999999999</v>
      </c>
      <c r="G55">
        <v>64.085569000000007</v>
      </c>
    </row>
    <row r="56" spans="1:7" x14ac:dyDescent="0.35">
      <c r="A56">
        <v>2002</v>
      </c>
      <c r="B56">
        <v>5.5505170000000001</v>
      </c>
      <c r="D56">
        <v>2006</v>
      </c>
      <c r="E56">
        <v>78.886544999999998</v>
      </c>
      <c r="F56">
        <v>54.230479000000003</v>
      </c>
      <c r="G56">
        <v>120.37360200000001</v>
      </c>
    </row>
    <row r="57" spans="1:7" x14ac:dyDescent="0.35">
      <c r="A57">
        <v>2006</v>
      </c>
      <c r="B57">
        <v>5.4859540000000004</v>
      </c>
      <c r="D57">
        <v>2008</v>
      </c>
      <c r="E57">
        <v>26.965586999999999</v>
      </c>
      <c r="F57">
        <v>11.990425</v>
      </c>
      <c r="G57">
        <v>53.146228000000001</v>
      </c>
    </row>
    <row r="58" spans="1:7" x14ac:dyDescent="0.35">
      <c r="A58">
        <v>2008</v>
      </c>
      <c r="B58">
        <v>5.4792199999999998</v>
      </c>
      <c r="D58">
        <v>2011</v>
      </c>
      <c r="E58">
        <v>21.907710000000002</v>
      </c>
      <c r="F58">
        <v>11.923244</v>
      </c>
      <c r="G58">
        <v>31.151567</v>
      </c>
    </row>
    <row r="59" spans="1:7" x14ac:dyDescent="0.35">
      <c r="A59">
        <v>2011</v>
      </c>
      <c r="B59">
        <v>5.4739690000000003</v>
      </c>
      <c r="D59">
        <v>2012</v>
      </c>
      <c r="E59">
        <v>11.816784999999999</v>
      </c>
      <c r="F59">
        <v>5.6605080000000001</v>
      </c>
      <c r="G59">
        <v>18.607441999999999</v>
      </c>
    </row>
    <row r="60" spans="1:7" x14ac:dyDescent="0.35">
      <c r="A60">
        <v>2012</v>
      </c>
      <c r="B60">
        <v>5.4731240000000003</v>
      </c>
      <c r="D60">
        <v>2013</v>
      </c>
      <c r="E60">
        <v>37.996744999999997</v>
      </c>
      <c r="F60">
        <v>28.244845999999999</v>
      </c>
      <c r="G60">
        <v>46.646178999999997</v>
      </c>
    </row>
    <row r="61" spans="1:7" x14ac:dyDescent="0.35">
      <c r="A61">
        <v>2013</v>
      </c>
      <c r="B61">
        <v>5.4590670000000001</v>
      </c>
      <c r="D61">
        <v>2014</v>
      </c>
      <c r="E61">
        <v>31.656600999999998</v>
      </c>
      <c r="F61">
        <v>24.701616999999999</v>
      </c>
      <c r="G61">
        <v>38.630422000000003</v>
      </c>
    </row>
    <row r="62" spans="1:7" x14ac:dyDescent="0.35">
      <c r="A62">
        <v>2014</v>
      </c>
      <c r="B62">
        <v>5.4522760000000003</v>
      </c>
      <c r="D62">
        <v>2015</v>
      </c>
      <c r="E62">
        <v>24.847065000000001</v>
      </c>
      <c r="F62">
        <v>13.518336</v>
      </c>
      <c r="G62">
        <v>41.413629999999998</v>
      </c>
    </row>
    <row r="63" spans="1:7" x14ac:dyDescent="0.35">
      <c r="A63">
        <v>2015</v>
      </c>
      <c r="B63">
        <v>5.4473880000000001</v>
      </c>
      <c r="D63">
        <v>2016</v>
      </c>
      <c r="E63">
        <v>27.366502000000001</v>
      </c>
      <c r="F63">
        <v>17.785132999999998</v>
      </c>
      <c r="G63">
        <v>41.406418000000002</v>
      </c>
    </row>
    <row r="64" spans="1:7" x14ac:dyDescent="0.35">
      <c r="A64">
        <v>2016</v>
      </c>
      <c r="B64">
        <v>5.4427209999999997</v>
      </c>
    </row>
  </sheetData>
  <sortState xmlns:xlrd2="http://schemas.microsoft.com/office/spreadsheetml/2017/richdata2" ref="D34:E63">
    <sortCondition ref="D34:D63"/>
  </sortState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1"/>
  <sheetViews>
    <sheetView topLeftCell="A5" zoomScale="55" zoomScaleNormal="55" workbookViewId="0">
      <selection activeCell="M36" sqref="M36"/>
    </sheetView>
  </sheetViews>
  <sheetFormatPr defaultRowHeight="14.5" x14ac:dyDescent="0.35"/>
  <sheetData>
    <row r="1" spans="1:20" x14ac:dyDescent="0.35">
      <c r="A1" s="27" t="s">
        <v>8</v>
      </c>
      <c r="B1" s="27"/>
    </row>
    <row r="2" spans="1:20" s="6" customFormat="1" x14ac:dyDescent="0.35">
      <c r="A2" s="6">
        <v>1883</v>
      </c>
      <c r="C2" s="6">
        <v>1949</v>
      </c>
      <c r="E2" s="6">
        <v>1967</v>
      </c>
      <c r="G2" s="6">
        <v>1976</v>
      </c>
      <c r="I2" s="6">
        <v>1989</v>
      </c>
      <c r="K2" s="6">
        <v>1994</v>
      </c>
      <c r="M2" s="6">
        <v>1997</v>
      </c>
      <c r="O2" s="6">
        <v>2002</v>
      </c>
      <c r="Q2" s="6">
        <v>2011</v>
      </c>
      <c r="S2" s="6">
        <v>2014</v>
      </c>
    </row>
    <row r="3" spans="1:20" x14ac:dyDescent="0.35">
      <c r="A3" s="1" t="s">
        <v>0</v>
      </c>
      <c r="B3" s="1">
        <v>7</v>
      </c>
      <c r="C3" s="1" t="s">
        <v>0</v>
      </c>
      <c r="D3" s="1">
        <v>7</v>
      </c>
      <c r="E3" s="1" t="s">
        <v>0</v>
      </c>
      <c r="F3" s="1">
        <v>7</v>
      </c>
      <c r="G3" s="1" t="s">
        <v>0</v>
      </c>
      <c r="H3" s="1">
        <v>7</v>
      </c>
      <c r="I3" s="1" t="s">
        <v>0</v>
      </c>
      <c r="J3" s="1">
        <v>7</v>
      </c>
      <c r="K3" s="1" t="s">
        <v>0</v>
      </c>
      <c r="L3" s="1">
        <v>7</v>
      </c>
      <c r="M3" s="1" t="s">
        <v>0</v>
      </c>
      <c r="N3" s="1">
        <v>7</v>
      </c>
      <c r="O3" s="1" t="s">
        <v>0</v>
      </c>
      <c r="P3" s="1">
        <v>7</v>
      </c>
      <c r="Q3" s="1" t="s">
        <v>0</v>
      </c>
      <c r="R3" s="1">
        <v>7</v>
      </c>
      <c r="S3" s="1" t="s">
        <v>0</v>
      </c>
      <c r="T3" s="1">
        <v>7</v>
      </c>
    </row>
    <row r="4" spans="1:20" x14ac:dyDescent="0.35">
      <c r="A4" s="1" t="s">
        <v>1</v>
      </c>
      <c r="B4" s="1">
        <v>73.662863000000002</v>
      </c>
      <c r="C4" s="1" t="s">
        <v>1</v>
      </c>
      <c r="D4" s="1">
        <v>56.587260000000001</v>
      </c>
      <c r="E4" s="1" t="s">
        <v>1</v>
      </c>
      <c r="F4" s="1">
        <v>17.827998999999998</v>
      </c>
      <c r="G4" s="1" t="s">
        <v>1</v>
      </c>
      <c r="H4" s="1">
        <v>4.0241239999999996</v>
      </c>
      <c r="I4" s="1" t="s">
        <v>1</v>
      </c>
      <c r="J4" s="1">
        <v>24.304172000000001</v>
      </c>
      <c r="K4" s="1" t="s">
        <v>1</v>
      </c>
      <c r="L4" s="1">
        <v>3.3205230000000001</v>
      </c>
      <c r="M4" s="1" t="s">
        <v>1</v>
      </c>
      <c r="N4" s="1">
        <v>9.3818059999999992</v>
      </c>
      <c r="O4" s="1" t="s">
        <v>1</v>
      </c>
      <c r="P4" s="1">
        <v>18.312453999999999</v>
      </c>
      <c r="Q4" s="1" t="s">
        <v>1</v>
      </c>
      <c r="R4" s="1">
        <v>11.923244</v>
      </c>
      <c r="S4" s="1" t="s">
        <v>1</v>
      </c>
      <c r="T4" s="1">
        <v>24.701616999999999</v>
      </c>
    </row>
    <row r="5" spans="1:20" x14ac:dyDescent="0.35">
      <c r="A5" s="1" t="s">
        <v>2</v>
      </c>
      <c r="B5" s="1">
        <v>207.455017</v>
      </c>
      <c r="C5" s="1" t="s">
        <v>2</v>
      </c>
      <c r="D5" s="1">
        <v>200.23211800000001</v>
      </c>
      <c r="E5" s="1" t="s">
        <v>2</v>
      </c>
      <c r="F5" s="1">
        <v>28.168604999999999</v>
      </c>
      <c r="G5" s="1" t="s">
        <v>2</v>
      </c>
      <c r="H5" s="1">
        <v>49.043737</v>
      </c>
      <c r="I5" s="1" t="s">
        <v>2</v>
      </c>
      <c r="J5" s="1">
        <v>54.797497999999997</v>
      </c>
      <c r="K5" s="1" t="s">
        <v>2</v>
      </c>
      <c r="L5" s="1">
        <v>15.879595999999999</v>
      </c>
      <c r="M5" s="1" t="s">
        <v>2</v>
      </c>
      <c r="N5" s="1">
        <v>21.583309</v>
      </c>
      <c r="O5" s="1" t="s">
        <v>2</v>
      </c>
      <c r="P5" s="1">
        <v>64.085569000000007</v>
      </c>
      <c r="Q5" s="1" t="s">
        <v>2</v>
      </c>
      <c r="R5" s="1">
        <v>31.151567</v>
      </c>
      <c r="S5" s="1" t="s">
        <v>2</v>
      </c>
      <c r="T5" s="1">
        <v>38.630422000000003</v>
      </c>
    </row>
    <row r="6" spans="1:20" x14ac:dyDescent="0.35">
      <c r="A6" s="1" t="s">
        <v>3</v>
      </c>
      <c r="B6" s="1">
        <v>917.75938199999996</v>
      </c>
      <c r="C6" s="1" t="s">
        <v>3</v>
      </c>
      <c r="D6" s="1">
        <v>872.42119700000001</v>
      </c>
      <c r="E6" s="1" t="s">
        <v>3</v>
      </c>
      <c r="F6" s="1">
        <v>156.95429300000001</v>
      </c>
      <c r="G6" s="1" t="s">
        <v>3</v>
      </c>
      <c r="H6" s="1">
        <v>183.71977799999999</v>
      </c>
      <c r="I6" s="1" t="s">
        <v>3</v>
      </c>
      <c r="J6" s="1">
        <v>272.77138600000001</v>
      </c>
      <c r="K6" s="1" t="s">
        <v>3</v>
      </c>
      <c r="L6" s="1">
        <v>54.368322999999997</v>
      </c>
      <c r="M6" s="1" t="s">
        <v>3</v>
      </c>
      <c r="N6" s="1">
        <v>111.584788</v>
      </c>
      <c r="O6" s="1" t="s">
        <v>3</v>
      </c>
      <c r="P6" s="1">
        <v>260.33417200000002</v>
      </c>
      <c r="Q6" s="1" t="s">
        <v>3</v>
      </c>
      <c r="R6" s="1">
        <v>153.35396800000001</v>
      </c>
      <c r="S6" s="1" t="s">
        <v>3</v>
      </c>
      <c r="T6" s="1">
        <v>221.59620899999999</v>
      </c>
    </row>
    <row r="7" spans="1:20" x14ac:dyDescent="0.35">
      <c r="A7" s="1" t="s">
        <v>4</v>
      </c>
      <c r="B7" s="1">
        <v>131.10848300000001</v>
      </c>
      <c r="C7" s="1" t="s">
        <v>4</v>
      </c>
      <c r="D7" s="1">
        <v>124.63160000000001</v>
      </c>
      <c r="E7" s="1" t="s">
        <v>4</v>
      </c>
      <c r="F7" s="1">
        <v>22.422042000000001</v>
      </c>
      <c r="G7" s="1" t="s">
        <v>4</v>
      </c>
      <c r="H7" s="1">
        <v>26.245683</v>
      </c>
      <c r="I7" s="1" t="s">
        <v>4</v>
      </c>
      <c r="J7" s="1">
        <v>38.967340999999998</v>
      </c>
      <c r="K7" s="1" t="s">
        <v>4</v>
      </c>
      <c r="L7" s="1">
        <v>7.7669030000000001</v>
      </c>
      <c r="M7" s="1" t="s">
        <v>4</v>
      </c>
      <c r="N7" s="1">
        <v>15.940683999999999</v>
      </c>
      <c r="O7" s="1" t="s">
        <v>4</v>
      </c>
      <c r="P7" s="1">
        <v>37.190595999999999</v>
      </c>
      <c r="Q7" s="1" t="s">
        <v>4</v>
      </c>
      <c r="R7" s="1">
        <v>21.907710000000002</v>
      </c>
      <c r="S7" s="1" t="s">
        <v>4</v>
      </c>
      <c r="T7" s="1">
        <v>31.656600999999998</v>
      </c>
    </row>
    <row r="8" spans="1:20" x14ac:dyDescent="0.35">
      <c r="A8" s="1" t="s">
        <v>5</v>
      </c>
      <c r="B8" s="1">
        <v>48.255772</v>
      </c>
      <c r="C8" s="1" t="s">
        <v>5</v>
      </c>
      <c r="D8" s="1">
        <v>49.171475999999998</v>
      </c>
      <c r="E8" s="1" t="s">
        <v>5</v>
      </c>
      <c r="F8" s="1">
        <v>3.9450020000000001</v>
      </c>
      <c r="G8" s="1" t="s">
        <v>5</v>
      </c>
      <c r="H8" s="1">
        <v>19.025117999999999</v>
      </c>
      <c r="I8" s="1" t="s">
        <v>5</v>
      </c>
      <c r="J8" s="1">
        <v>13.030415</v>
      </c>
      <c r="K8" s="1" t="s">
        <v>5</v>
      </c>
      <c r="L8" s="1">
        <v>4.3780060000000001</v>
      </c>
      <c r="M8" s="1" t="s">
        <v>5</v>
      </c>
      <c r="N8" s="1">
        <v>3.8703810000000001</v>
      </c>
      <c r="O8" s="1" t="s">
        <v>5</v>
      </c>
      <c r="P8" s="1">
        <v>16.459928999999999</v>
      </c>
      <c r="Q8" s="1" t="s">
        <v>5</v>
      </c>
      <c r="R8" s="1">
        <v>7.4123559999999999</v>
      </c>
      <c r="S8" s="1" t="s">
        <v>5</v>
      </c>
      <c r="T8" s="1">
        <v>6.0676249999999996</v>
      </c>
    </row>
    <row r="9" spans="1:20" x14ac:dyDescent="0.35">
      <c r="A9" s="1" t="s">
        <v>6</v>
      </c>
      <c r="B9" s="1">
        <v>0</v>
      </c>
      <c r="C9" s="1" t="s">
        <v>6</v>
      </c>
      <c r="D9" s="1">
        <v>0</v>
      </c>
      <c r="E9" s="1" t="s">
        <v>6</v>
      </c>
      <c r="F9" s="1">
        <v>0</v>
      </c>
      <c r="G9" s="1" t="s">
        <v>6</v>
      </c>
      <c r="H9" s="1">
        <v>0</v>
      </c>
      <c r="I9" s="1" t="s">
        <v>6</v>
      </c>
      <c r="J9" s="1">
        <v>0</v>
      </c>
      <c r="K9" s="1" t="s">
        <v>6</v>
      </c>
      <c r="L9" s="1">
        <v>0</v>
      </c>
      <c r="M9" s="1" t="s">
        <v>6</v>
      </c>
      <c r="N9" s="1">
        <v>0</v>
      </c>
      <c r="O9" s="1" t="s">
        <v>6</v>
      </c>
      <c r="P9" s="1">
        <v>0</v>
      </c>
      <c r="Q9" s="1" t="s">
        <v>6</v>
      </c>
      <c r="R9" s="1">
        <v>0</v>
      </c>
      <c r="S9" s="1" t="s">
        <v>6</v>
      </c>
      <c r="T9" s="1">
        <v>0</v>
      </c>
    </row>
    <row r="10" spans="1:20" s="6" customFormat="1" x14ac:dyDescent="0.35">
      <c r="A10" s="6">
        <v>1905</v>
      </c>
      <c r="C10" s="6">
        <v>1955</v>
      </c>
      <c r="E10" s="6">
        <v>1972</v>
      </c>
      <c r="G10" s="6">
        <v>1977</v>
      </c>
      <c r="I10" s="6">
        <v>1992</v>
      </c>
      <c r="K10" s="6">
        <v>1995</v>
      </c>
      <c r="M10" s="6">
        <v>2000</v>
      </c>
      <c r="O10" s="6">
        <v>2006</v>
      </c>
      <c r="Q10" s="6">
        <v>2012</v>
      </c>
      <c r="S10" s="6">
        <v>2015</v>
      </c>
    </row>
    <row r="11" spans="1:20" x14ac:dyDescent="0.35">
      <c r="A11" s="1" t="s">
        <v>0</v>
      </c>
      <c r="B11" s="1">
        <v>7</v>
      </c>
      <c r="C11" s="1" t="s">
        <v>0</v>
      </c>
      <c r="D11" s="1">
        <v>7</v>
      </c>
      <c r="E11" s="1" t="s">
        <v>0</v>
      </c>
      <c r="F11" s="1">
        <v>7</v>
      </c>
      <c r="G11" s="1" t="s">
        <v>0</v>
      </c>
      <c r="H11" s="1">
        <v>7</v>
      </c>
      <c r="I11" s="1" t="s">
        <v>0</v>
      </c>
      <c r="J11" s="1">
        <v>7</v>
      </c>
      <c r="K11" s="1" t="s">
        <v>0</v>
      </c>
      <c r="L11" s="1">
        <v>7</v>
      </c>
      <c r="M11" s="1" t="s">
        <v>0</v>
      </c>
      <c r="N11" s="1">
        <v>7</v>
      </c>
      <c r="O11" s="1" t="s">
        <v>0</v>
      </c>
      <c r="P11" s="1">
        <v>7</v>
      </c>
      <c r="Q11" s="1" t="s">
        <v>0</v>
      </c>
      <c r="R11" s="1">
        <v>7</v>
      </c>
      <c r="S11" s="1" t="s">
        <v>0</v>
      </c>
      <c r="T11" s="1">
        <v>7</v>
      </c>
    </row>
    <row r="12" spans="1:20" x14ac:dyDescent="0.35">
      <c r="A12" s="1" t="s">
        <v>1</v>
      </c>
      <c r="B12" s="1">
        <v>69.958222000000006</v>
      </c>
      <c r="C12" s="1" t="s">
        <v>1</v>
      </c>
      <c r="D12" s="1">
        <v>34.192340999999999</v>
      </c>
      <c r="E12" s="1" t="s">
        <v>1</v>
      </c>
      <c r="F12" s="1">
        <v>8.9773049999999994</v>
      </c>
      <c r="G12" s="1" t="s">
        <v>1</v>
      </c>
      <c r="H12" s="1">
        <v>4.8490900000000003</v>
      </c>
      <c r="I12" s="1" t="s">
        <v>1</v>
      </c>
      <c r="J12" s="1">
        <v>18.085459</v>
      </c>
      <c r="K12" s="1" t="s">
        <v>1</v>
      </c>
      <c r="L12" s="1">
        <v>3.3103120000000001</v>
      </c>
      <c r="M12" s="1" t="s">
        <v>1</v>
      </c>
      <c r="N12" s="1">
        <v>20.570539</v>
      </c>
      <c r="O12" s="1" t="s">
        <v>1</v>
      </c>
      <c r="P12" s="1">
        <v>54.230479000000003</v>
      </c>
      <c r="Q12" s="1" t="s">
        <v>1</v>
      </c>
      <c r="R12" s="1">
        <v>5.6605080000000001</v>
      </c>
      <c r="S12" s="1" t="s">
        <v>1</v>
      </c>
      <c r="T12" s="1">
        <v>13.518336</v>
      </c>
    </row>
    <row r="13" spans="1:20" x14ac:dyDescent="0.35">
      <c r="A13" s="1" t="s">
        <v>2</v>
      </c>
      <c r="B13" s="1">
        <v>126.916057</v>
      </c>
      <c r="C13" s="1" t="s">
        <v>2</v>
      </c>
      <c r="D13" s="1">
        <v>108.48177800000001</v>
      </c>
      <c r="E13" s="1" t="s">
        <v>2</v>
      </c>
      <c r="F13" s="1">
        <v>27.514595</v>
      </c>
      <c r="G13" s="1" t="s">
        <v>2</v>
      </c>
      <c r="H13" s="1">
        <v>7.5597909999999997</v>
      </c>
      <c r="I13" s="1" t="s">
        <v>2</v>
      </c>
      <c r="J13" s="1">
        <v>117.2491</v>
      </c>
      <c r="K13" s="1" t="s">
        <v>2</v>
      </c>
      <c r="L13" s="1">
        <v>12.022897</v>
      </c>
      <c r="M13" s="1" t="s">
        <v>2</v>
      </c>
      <c r="N13" s="1">
        <v>124.548582</v>
      </c>
      <c r="O13" s="1" t="s">
        <v>2</v>
      </c>
      <c r="P13" s="1">
        <v>120.37360200000001</v>
      </c>
      <c r="Q13" s="1" t="s">
        <v>2</v>
      </c>
      <c r="R13" s="1">
        <v>18.607441999999999</v>
      </c>
      <c r="S13" s="1" t="s">
        <v>2</v>
      </c>
      <c r="T13" s="1">
        <v>41.413629999999998</v>
      </c>
    </row>
    <row r="14" spans="1:20" x14ac:dyDescent="0.35">
      <c r="A14" s="1" t="s">
        <v>3</v>
      </c>
      <c r="B14" s="1">
        <v>697.67960500000004</v>
      </c>
      <c r="C14" s="1" t="s">
        <v>3</v>
      </c>
      <c r="D14" s="1">
        <v>506.82711799999998</v>
      </c>
      <c r="E14" s="1" t="s">
        <v>3</v>
      </c>
      <c r="F14" s="1">
        <v>121.365436</v>
      </c>
      <c r="G14" s="1" t="s">
        <v>3</v>
      </c>
      <c r="H14" s="1">
        <v>42.824871999999999</v>
      </c>
      <c r="I14" s="1" t="s">
        <v>3</v>
      </c>
      <c r="J14" s="1">
        <v>457.71479699999998</v>
      </c>
      <c r="K14" s="1" t="s">
        <v>3</v>
      </c>
      <c r="L14" s="1">
        <v>49.176639999999999</v>
      </c>
      <c r="M14" s="1" t="s">
        <v>3</v>
      </c>
      <c r="N14" s="1">
        <v>498.404065</v>
      </c>
      <c r="O14" s="1" t="s">
        <v>3</v>
      </c>
      <c r="P14" s="1">
        <v>552.20581300000003</v>
      </c>
      <c r="Q14" s="1" t="s">
        <v>3</v>
      </c>
      <c r="R14" s="1">
        <v>82.717498000000006</v>
      </c>
      <c r="S14" s="1" t="s">
        <v>3</v>
      </c>
      <c r="T14" s="1">
        <v>173.92945599999999</v>
      </c>
    </row>
    <row r="15" spans="1:20" x14ac:dyDescent="0.35">
      <c r="A15" s="1" t="s">
        <v>4</v>
      </c>
      <c r="B15" s="1">
        <v>99.668514999999999</v>
      </c>
      <c r="C15" s="1" t="s">
        <v>4</v>
      </c>
      <c r="D15" s="1">
        <v>72.403874000000002</v>
      </c>
      <c r="E15" s="1" t="s">
        <v>4</v>
      </c>
      <c r="F15" s="1">
        <v>17.337918999999999</v>
      </c>
      <c r="G15" s="1" t="s">
        <v>4</v>
      </c>
      <c r="H15" s="1">
        <v>6.117839</v>
      </c>
      <c r="I15" s="1" t="s">
        <v>4</v>
      </c>
      <c r="J15" s="1">
        <v>65.387827999999999</v>
      </c>
      <c r="K15" s="1" t="s">
        <v>4</v>
      </c>
      <c r="L15" s="1">
        <v>7.0252340000000002</v>
      </c>
      <c r="M15" s="1" t="s">
        <v>4</v>
      </c>
      <c r="N15" s="1">
        <v>71.200581</v>
      </c>
      <c r="O15" s="1" t="s">
        <v>4</v>
      </c>
      <c r="P15" s="1">
        <v>78.886544999999998</v>
      </c>
      <c r="Q15" s="1" t="s">
        <v>4</v>
      </c>
      <c r="R15" s="1">
        <v>11.816784999999999</v>
      </c>
      <c r="S15" s="1" t="s">
        <v>4</v>
      </c>
      <c r="T15" s="1">
        <v>24.847065000000001</v>
      </c>
    </row>
    <row r="16" spans="1:20" x14ac:dyDescent="0.35">
      <c r="A16" s="1" t="s">
        <v>5</v>
      </c>
      <c r="B16" s="1">
        <v>18.579667000000001</v>
      </c>
      <c r="C16" s="1" t="s">
        <v>5</v>
      </c>
      <c r="D16" s="1">
        <v>24.376075</v>
      </c>
      <c r="E16" s="1" t="s">
        <v>5</v>
      </c>
      <c r="F16" s="1">
        <v>6.7229710000000003</v>
      </c>
      <c r="G16" s="1" t="s">
        <v>5</v>
      </c>
      <c r="H16" s="1">
        <v>1.089032</v>
      </c>
      <c r="I16" s="1" t="s">
        <v>5</v>
      </c>
      <c r="J16" s="1">
        <v>30.701383</v>
      </c>
      <c r="K16" s="1" t="s">
        <v>5</v>
      </c>
      <c r="L16" s="1">
        <v>3.226575</v>
      </c>
      <c r="M16" s="1" t="s">
        <v>5</v>
      </c>
      <c r="N16" s="1">
        <v>37.763679000000003</v>
      </c>
      <c r="O16" s="1" t="s">
        <v>5</v>
      </c>
      <c r="P16" s="1">
        <v>23.014009999999999</v>
      </c>
      <c r="Q16" s="1" t="s">
        <v>5</v>
      </c>
      <c r="R16" s="1">
        <v>3.901189</v>
      </c>
      <c r="S16" s="1" t="s">
        <v>5</v>
      </c>
      <c r="T16" s="1">
        <v>8.5515650000000001</v>
      </c>
    </row>
    <row r="17" spans="1:30" x14ac:dyDescent="0.35">
      <c r="A17" s="1" t="s">
        <v>6</v>
      </c>
      <c r="B17" s="1">
        <v>0</v>
      </c>
      <c r="C17" s="1" t="s">
        <v>6</v>
      </c>
      <c r="D17" s="1">
        <v>0</v>
      </c>
      <c r="E17" s="1" t="s">
        <v>6</v>
      </c>
      <c r="F17" s="1">
        <v>0</v>
      </c>
      <c r="G17" s="1" t="s">
        <v>6</v>
      </c>
      <c r="H17" s="1">
        <v>0</v>
      </c>
      <c r="I17" s="1" t="s">
        <v>6</v>
      </c>
      <c r="J17" s="1">
        <v>0</v>
      </c>
      <c r="K17" s="1" t="s">
        <v>6</v>
      </c>
      <c r="L17" s="1">
        <v>0</v>
      </c>
      <c r="M17" s="1" t="s">
        <v>6</v>
      </c>
      <c r="N17" s="1">
        <v>0</v>
      </c>
      <c r="O17" s="1" t="s">
        <v>6</v>
      </c>
      <c r="P17" s="1">
        <v>0</v>
      </c>
      <c r="Q17" s="1" t="s">
        <v>6</v>
      </c>
      <c r="R17" s="1">
        <v>0</v>
      </c>
      <c r="S17" s="1" t="s">
        <v>6</v>
      </c>
      <c r="T17" s="1">
        <v>0</v>
      </c>
    </row>
    <row r="18" spans="1:30" s="6" customFormat="1" x14ac:dyDescent="0.35">
      <c r="A18" s="6">
        <v>1927</v>
      </c>
      <c r="C18" s="6">
        <v>1962</v>
      </c>
      <c r="E18" s="6">
        <v>1975</v>
      </c>
      <c r="G18" s="6">
        <v>1978</v>
      </c>
      <c r="I18" s="6">
        <v>1993</v>
      </c>
      <c r="K18" s="6">
        <v>1996</v>
      </c>
      <c r="M18" s="6">
        <v>2001</v>
      </c>
      <c r="O18" s="6">
        <v>2008</v>
      </c>
      <c r="Q18" s="6">
        <v>2013</v>
      </c>
      <c r="S18" s="6">
        <v>2016</v>
      </c>
    </row>
    <row r="19" spans="1:30" x14ac:dyDescent="0.35">
      <c r="A19" s="1" t="s">
        <v>0</v>
      </c>
      <c r="B19" s="1">
        <v>8</v>
      </c>
      <c r="C19" s="1" t="s">
        <v>0</v>
      </c>
      <c r="D19" s="1">
        <v>7</v>
      </c>
      <c r="E19" s="1" t="s">
        <v>0</v>
      </c>
      <c r="F19" s="1">
        <v>7</v>
      </c>
      <c r="G19" s="1" t="s">
        <v>0</v>
      </c>
      <c r="H19" s="1">
        <v>7</v>
      </c>
      <c r="I19" s="1" t="s">
        <v>0</v>
      </c>
      <c r="J19" s="1">
        <v>7</v>
      </c>
      <c r="K19" s="1" t="s">
        <v>0</v>
      </c>
      <c r="L19" s="1">
        <v>7</v>
      </c>
      <c r="M19" s="1" t="s">
        <v>0</v>
      </c>
      <c r="N19" s="1">
        <v>7</v>
      </c>
      <c r="O19" s="1" t="s">
        <v>0</v>
      </c>
      <c r="P19" s="1">
        <v>7</v>
      </c>
      <c r="Q19" s="1" t="s">
        <v>0</v>
      </c>
      <c r="R19" s="1">
        <v>7</v>
      </c>
      <c r="S19" s="1" t="s">
        <v>0</v>
      </c>
      <c r="T19" s="1">
        <v>7</v>
      </c>
    </row>
    <row r="20" spans="1:30" x14ac:dyDescent="0.35">
      <c r="A20" s="1" t="s">
        <v>1</v>
      </c>
      <c r="B20" s="1">
        <v>65.685755</v>
      </c>
      <c r="C20" s="1" t="s">
        <v>1</v>
      </c>
      <c r="D20" s="1">
        <v>24.957004999999999</v>
      </c>
      <c r="E20" s="1" t="s">
        <v>1</v>
      </c>
      <c r="F20" s="1">
        <v>33.120804999999997</v>
      </c>
      <c r="G20" s="1" t="s">
        <v>1</v>
      </c>
      <c r="H20" s="1">
        <v>17.631080999999998</v>
      </c>
      <c r="I20" s="1" t="s">
        <v>1</v>
      </c>
      <c r="J20" s="1">
        <v>2.3301500000000002</v>
      </c>
      <c r="K20" s="1" t="s">
        <v>1</v>
      </c>
      <c r="L20" s="1">
        <v>12.277048000000001</v>
      </c>
      <c r="M20" s="1" t="s">
        <v>1</v>
      </c>
      <c r="N20" s="1">
        <v>21.841698999999998</v>
      </c>
      <c r="O20" s="1" t="s">
        <v>1</v>
      </c>
      <c r="P20" s="1">
        <v>11.990425</v>
      </c>
      <c r="Q20" s="1" t="s">
        <v>1</v>
      </c>
      <c r="R20" s="1">
        <v>28.244845999999999</v>
      </c>
      <c r="S20" s="1" t="s">
        <v>1</v>
      </c>
      <c r="T20" s="1">
        <v>17.785132999999998</v>
      </c>
    </row>
    <row r="21" spans="1:30" x14ac:dyDescent="0.35">
      <c r="A21" s="1" t="s">
        <v>2</v>
      </c>
      <c r="B21" s="1">
        <v>158.68618499999999</v>
      </c>
      <c r="C21" s="1" t="s">
        <v>2</v>
      </c>
      <c r="D21" s="1">
        <v>64.163944999999998</v>
      </c>
      <c r="E21" s="1" t="s">
        <v>2</v>
      </c>
      <c r="F21" s="1">
        <v>61.744571000000001</v>
      </c>
      <c r="G21" s="1" t="s">
        <v>2</v>
      </c>
      <c r="H21" s="1">
        <v>38.952339000000002</v>
      </c>
      <c r="I21" s="1" t="s">
        <v>2</v>
      </c>
      <c r="J21" s="1">
        <v>14.295408999999999</v>
      </c>
      <c r="K21" s="1" t="s">
        <v>2</v>
      </c>
      <c r="L21" s="1">
        <v>34.085455000000003</v>
      </c>
      <c r="M21" s="1" t="s">
        <v>2</v>
      </c>
      <c r="N21" s="1">
        <v>50.120480999999998</v>
      </c>
      <c r="O21" s="1" t="s">
        <v>2</v>
      </c>
      <c r="P21" s="1">
        <v>53.146228000000001</v>
      </c>
      <c r="Q21" s="1" t="s">
        <v>2</v>
      </c>
      <c r="R21" s="1">
        <v>46.646178999999997</v>
      </c>
      <c r="S21" s="1" t="s">
        <v>2</v>
      </c>
      <c r="T21" s="1">
        <v>41.406418000000002</v>
      </c>
    </row>
    <row r="22" spans="1:30" x14ac:dyDescent="0.35">
      <c r="A22" s="1" t="s">
        <v>3</v>
      </c>
      <c r="B22" s="1">
        <v>880.08597699999996</v>
      </c>
      <c r="C22" s="1" t="s">
        <v>3</v>
      </c>
      <c r="D22" s="1">
        <v>293.58811200000002</v>
      </c>
      <c r="E22" s="1" t="s">
        <v>3</v>
      </c>
      <c r="F22" s="1">
        <v>331.87144899999998</v>
      </c>
      <c r="G22" s="1" t="s">
        <v>3</v>
      </c>
      <c r="H22" s="1">
        <v>207.75775899999999</v>
      </c>
      <c r="I22" s="1" t="s">
        <v>3</v>
      </c>
      <c r="J22" s="1">
        <v>49.901918000000002</v>
      </c>
      <c r="K22" s="1" t="s">
        <v>3</v>
      </c>
      <c r="L22" s="1">
        <v>136.63064800000001</v>
      </c>
      <c r="M22" s="1" t="s">
        <v>3</v>
      </c>
      <c r="N22" s="1">
        <v>234.38471100000001</v>
      </c>
      <c r="O22" s="1" t="s">
        <v>3</v>
      </c>
      <c r="P22" s="1">
        <v>188.75910999999999</v>
      </c>
      <c r="Q22" s="1" t="s">
        <v>3</v>
      </c>
      <c r="R22" s="1">
        <v>265.977217</v>
      </c>
      <c r="S22" s="1" t="s">
        <v>3</v>
      </c>
      <c r="T22" s="1">
        <v>191.565517</v>
      </c>
    </row>
    <row r="23" spans="1:30" x14ac:dyDescent="0.35">
      <c r="A23" s="1" t="s">
        <v>4</v>
      </c>
      <c r="B23" s="1">
        <v>110.01074699999999</v>
      </c>
      <c r="C23" s="1" t="s">
        <v>4</v>
      </c>
      <c r="D23" s="1">
        <v>41.941158999999999</v>
      </c>
      <c r="E23" s="1" t="s">
        <v>4</v>
      </c>
      <c r="F23" s="1">
        <v>47.410207</v>
      </c>
      <c r="G23" s="1" t="s">
        <v>4</v>
      </c>
      <c r="H23" s="1">
        <v>29.679680000000001</v>
      </c>
      <c r="I23" s="1" t="s">
        <v>4</v>
      </c>
      <c r="J23" s="1">
        <v>7.1288450000000001</v>
      </c>
      <c r="K23" s="1" t="s">
        <v>4</v>
      </c>
      <c r="L23" s="1">
        <v>19.518664000000001</v>
      </c>
      <c r="M23" s="1" t="s">
        <v>4</v>
      </c>
      <c r="N23" s="1">
        <v>33.483530000000002</v>
      </c>
      <c r="O23" s="1" t="s">
        <v>4</v>
      </c>
      <c r="P23" s="1">
        <v>26.965586999999999</v>
      </c>
      <c r="Q23" s="1" t="s">
        <v>4</v>
      </c>
      <c r="R23" s="1">
        <v>37.996744999999997</v>
      </c>
      <c r="S23" s="1" t="s">
        <v>4</v>
      </c>
      <c r="T23" s="1">
        <v>27.366502000000001</v>
      </c>
    </row>
    <row r="24" spans="1:30" x14ac:dyDescent="0.35">
      <c r="A24" s="1" t="s">
        <v>5</v>
      </c>
      <c r="B24" s="1">
        <v>31.022005</v>
      </c>
      <c r="C24" s="1" t="s">
        <v>5</v>
      </c>
      <c r="D24" s="1">
        <v>15.589014000000001</v>
      </c>
      <c r="E24" s="1" t="s">
        <v>5</v>
      </c>
      <c r="F24" s="1">
        <v>10.417166</v>
      </c>
      <c r="G24" s="1" t="s">
        <v>5</v>
      </c>
      <c r="H24" s="1">
        <v>7.3994390000000001</v>
      </c>
      <c r="I24" s="1" t="s">
        <v>5</v>
      </c>
      <c r="J24" s="1">
        <v>4.1526459999999998</v>
      </c>
      <c r="K24" s="1" t="s">
        <v>5</v>
      </c>
      <c r="L24" s="1">
        <v>8.1380870000000005</v>
      </c>
      <c r="M24" s="1" t="s">
        <v>5</v>
      </c>
      <c r="N24" s="1">
        <v>8.2279339999999994</v>
      </c>
      <c r="O24" s="1" t="s">
        <v>5</v>
      </c>
      <c r="P24" s="1">
        <v>14.816700000000001</v>
      </c>
      <c r="Q24" s="1" t="s">
        <v>5</v>
      </c>
      <c r="R24" s="1">
        <v>7.160145</v>
      </c>
      <c r="S24" s="1" t="s">
        <v>5</v>
      </c>
      <c r="T24" s="1">
        <v>8.6856589999999994</v>
      </c>
    </row>
    <row r="25" spans="1:30" x14ac:dyDescent="0.35">
      <c r="A25" s="1" t="s">
        <v>6</v>
      </c>
      <c r="B25" s="1">
        <v>0</v>
      </c>
      <c r="C25" s="1" t="s">
        <v>6</v>
      </c>
      <c r="D25" s="1">
        <v>0</v>
      </c>
      <c r="E25" s="1" t="s">
        <v>6</v>
      </c>
      <c r="F25" s="1">
        <v>0</v>
      </c>
      <c r="G25" s="1" t="s">
        <v>6</v>
      </c>
      <c r="H25" s="1">
        <v>0</v>
      </c>
      <c r="I25" s="1" t="s">
        <v>6</v>
      </c>
      <c r="J25" s="1">
        <v>0</v>
      </c>
      <c r="K25" s="1" t="s">
        <v>6</v>
      </c>
      <c r="L25" s="1">
        <v>0</v>
      </c>
      <c r="M25" s="1" t="s">
        <v>6</v>
      </c>
      <c r="N25" s="1">
        <v>0</v>
      </c>
      <c r="O25" s="1" t="s">
        <v>6</v>
      </c>
      <c r="P25" s="1">
        <v>0</v>
      </c>
      <c r="Q25" s="1" t="s">
        <v>6</v>
      </c>
      <c r="R25" s="1">
        <v>0</v>
      </c>
      <c r="S25" s="1" t="s">
        <v>6</v>
      </c>
      <c r="T25" s="1">
        <v>0</v>
      </c>
    </row>
    <row r="27" spans="1:30" x14ac:dyDescent="0.35">
      <c r="A27" s="6">
        <v>1883</v>
      </c>
      <c r="B27" s="6">
        <v>1949</v>
      </c>
      <c r="C27" s="6">
        <v>1967</v>
      </c>
      <c r="D27" s="6">
        <v>1976</v>
      </c>
      <c r="E27" s="6">
        <v>1989</v>
      </c>
      <c r="F27" s="6">
        <v>1994</v>
      </c>
      <c r="G27" s="6">
        <v>1997</v>
      </c>
      <c r="H27" s="6">
        <v>2002</v>
      </c>
      <c r="I27" s="6">
        <v>2011</v>
      </c>
      <c r="J27" s="6">
        <v>2014</v>
      </c>
      <c r="K27" s="6">
        <v>1905</v>
      </c>
      <c r="L27" s="6">
        <v>1955</v>
      </c>
      <c r="M27" s="6">
        <v>1972</v>
      </c>
      <c r="N27" s="6">
        <v>1977</v>
      </c>
      <c r="O27" s="6">
        <v>1992</v>
      </c>
      <c r="P27" s="6">
        <v>1995</v>
      </c>
      <c r="Q27" s="6">
        <v>2000</v>
      </c>
      <c r="R27" s="6">
        <v>2006</v>
      </c>
      <c r="S27" s="6">
        <v>2012</v>
      </c>
      <c r="T27" s="6">
        <v>2015</v>
      </c>
      <c r="U27" s="6">
        <v>1927</v>
      </c>
      <c r="V27" s="6">
        <v>1962</v>
      </c>
      <c r="W27" s="6">
        <v>1975</v>
      </c>
      <c r="X27" s="6">
        <v>1978</v>
      </c>
      <c r="Y27" s="6">
        <v>1993</v>
      </c>
      <c r="Z27" s="6">
        <v>1996</v>
      </c>
      <c r="AA27" s="6">
        <v>2001</v>
      </c>
      <c r="AB27" s="6">
        <v>2008</v>
      </c>
      <c r="AC27" s="6">
        <v>2013</v>
      </c>
      <c r="AD27" s="6">
        <v>2016</v>
      </c>
    </row>
    <row r="28" spans="1:30" x14ac:dyDescent="0.35">
      <c r="A28" s="1">
        <v>131.10848300000001</v>
      </c>
      <c r="B28" s="1">
        <v>124.63160000000001</v>
      </c>
      <c r="C28" s="1">
        <v>22.422042000000001</v>
      </c>
      <c r="D28" s="1">
        <v>26.245683</v>
      </c>
      <c r="E28" s="1">
        <v>38.967340999999998</v>
      </c>
      <c r="F28" s="1">
        <v>7.7669030000000001</v>
      </c>
      <c r="G28" s="1">
        <v>15.940683999999999</v>
      </c>
      <c r="H28" s="1">
        <v>37.190595999999999</v>
      </c>
      <c r="I28" s="1">
        <v>21.907710000000002</v>
      </c>
      <c r="J28" s="1">
        <v>31.656600999999998</v>
      </c>
      <c r="K28" s="1">
        <v>99.668514999999999</v>
      </c>
      <c r="L28" s="1">
        <v>72.403874000000002</v>
      </c>
      <c r="M28" s="1">
        <v>17.337918999999999</v>
      </c>
      <c r="N28" s="1">
        <v>6.117839</v>
      </c>
      <c r="O28" s="1">
        <v>65.387827999999999</v>
      </c>
      <c r="P28" s="1">
        <v>7.0252340000000002</v>
      </c>
      <c r="Q28" s="1">
        <v>71.200581</v>
      </c>
      <c r="R28" s="1">
        <v>78.886544999999998</v>
      </c>
      <c r="S28" s="1">
        <v>11.816784999999999</v>
      </c>
      <c r="T28" s="1">
        <v>24.847065000000001</v>
      </c>
      <c r="U28" s="1">
        <v>110.01074699999999</v>
      </c>
      <c r="V28" s="1">
        <v>41.941158999999999</v>
      </c>
      <c r="W28" s="1">
        <v>47.410207</v>
      </c>
      <c r="X28" s="1">
        <v>29.679680000000001</v>
      </c>
      <c r="Y28" s="1">
        <v>7.1288450000000001</v>
      </c>
      <c r="Z28" s="1">
        <v>19.518664000000001</v>
      </c>
      <c r="AA28" s="1">
        <v>33.483530000000002</v>
      </c>
      <c r="AB28" s="1">
        <v>26.965586999999999</v>
      </c>
      <c r="AC28" s="1">
        <v>37.996744999999997</v>
      </c>
      <c r="AD28" s="1">
        <v>27.366502000000001</v>
      </c>
    </row>
    <row r="29" spans="1:30" x14ac:dyDescent="0.35">
      <c r="A29" s="1">
        <v>73.662863000000002</v>
      </c>
      <c r="B29" s="1">
        <v>56.587260000000001</v>
      </c>
      <c r="C29" s="1">
        <v>17.827998999999998</v>
      </c>
      <c r="D29" s="1">
        <v>4.0241239999999996</v>
      </c>
      <c r="E29" s="1">
        <v>24.304172000000001</v>
      </c>
      <c r="F29" s="1">
        <v>3.3205230000000001</v>
      </c>
      <c r="G29" s="1">
        <v>9.3818059999999992</v>
      </c>
      <c r="H29" s="1">
        <v>18.312453999999999</v>
      </c>
      <c r="I29" s="1">
        <v>11.923244</v>
      </c>
      <c r="J29" s="1">
        <v>24.701616999999999</v>
      </c>
      <c r="K29" s="1">
        <v>69.958222000000006</v>
      </c>
      <c r="L29" s="1">
        <v>34.192340999999999</v>
      </c>
      <c r="M29" s="1">
        <v>8.9773049999999994</v>
      </c>
      <c r="N29" s="1">
        <v>4.8490900000000003</v>
      </c>
      <c r="O29" s="1">
        <v>18.085459</v>
      </c>
      <c r="P29" s="1">
        <v>3.3103120000000001</v>
      </c>
      <c r="Q29" s="1">
        <v>20.570539</v>
      </c>
      <c r="R29" s="1">
        <v>54.230479000000003</v>
      </c>
      <c r="S29" s="1">
        <v>5.6605080000000001</v>
      </c>
      <c r="T29" s="1">
        <v>13.518336</v>
      </c>
      <c r="U29" s="1">
        <v>65.685755</v>
      </c>
      <c r="V29" s="1">
        <v>24.957004999999999</v>
      </c>
      <c r="W29" s="1">
        <v>33.120804999999997</v>
      </c>
      <c r="X29" s="1">
        <v>17.631080999999998</v>
      </c>
      <c r="Y29" s="1">
        <v>2.3301500000000002</v>
      </c>
      <c r="Z29" s="1">
        <v>12.277048000000001</v>
      </c>
      <c r="AA29" s="1">
        <v>21.841698999999998</v>
      </c>
      <c r="AB29" s="1">
        <v>11.990425</v>
      </c>
      <c r="AC29" s="1">
        <v>28.244845999999999</v>
      </c>
      <c r="AD29" s="1">
        <v>17.785132999999998</v>
      </c>
    </row>
    <row r="30" spans="1:30" x14ac:dyDescent="0.35">
      <c r="A30" s="1">
        <v>207.455017</v>
      </c>
      <c r="B30" s="1">
        <v>200.23211800000001</v>
      </c>
      <c r="C30" s="1">
        <v>28.168604999999999</v>
      </c>
      <c r="D30" s="1">
        <v>49.043737</v>
      </c>
      <c r="E30" s="1">
        <v>54.797497999999997</v>
      </c>
      <c r="F30" s="1">
        <v>15.879595999999999</v>
      </c>
      <c r="G30" s="1">
        <v>21.583309</v>
      </c>
      <c r="H30" s="1">
        <v>64.085569000000007</v>
      </c>
      <c r="I30" s="1">
        <v>31.151567</v>
      </c>
      <c r="J30" s="1">
        <v>38.630422000000003</v>
      </c>
      <c r="K30" s="1">
        <v>126.916057</v>
      </c>
      <c r="L30" s="1">
        <v>108.48177800000001</v>
      </c>
      <c r="M30" s="1">
        <v>27.514595</v>
      </c>
      <c r="N30" s="1">
        <v>7.5597909999999997</v>
      </c>
      <c r="O30" s="1">
        <v>117.2491</v>
      </c>
      <c r="P30" s="1">
        <v>12.022897</v>
      </c>
      <c r="Q30" s="1">
        <v>124.548582</v>
      </c>
      <c r="R30" s="1">
        <v>120.37360200000001</v>
      </c>
      <c r="S30" s="1">
        <v>18.607441999999999</v>
      </c>
      <c r="T30" s="1">
        <v>41.413629999999998</v>
      </c>
      <c r="U30" s="1">
        <v>158.68618499999999</v>
      </c>
      <c r="V30" s="1">
        <v>64.163944999999998</v>
      </c>
      <c r="W30" s="1">
        <v>61.744571000000001</v>
      </c>
      <c r="X30" s="1">
        <v>38.952339000000002</v>
      </c>
      <c r="Y30" s="1">
        <v>14.295408999999999</v>
      </c>
      <c r="Z30" s="1">
        <v>34.085455000000003</v>
      </c>
      <c r="AA30" s="1">
        <v>50.120480999999998</v>
      </c>
      <c r="AB30" s="1">
        <v>53.146228000000001</v>
      </c>
      <c r="AC30" s="1">
        <v>46.646178999999997</v>
      </c>
      <c r="AD30" s="1">
        <v>41.406418000000002</v>
      </c>
    </row>
    <row r="31" spans="1:30" x14ac:dyDescent="0.35">
      <c r="A31" t="s">
        <v>29</v>
      </c>
      <c r="B31" t="s">
        <v>28</v>
      </c>
      <c r="C31" t="s">
        <v>30</v>
      </c>
      <c r="D31" t="s">
        <v>31</v>
      </c>
    </row>
    <row r="32" spans="1:30" x14ac:dyDescent="0.35">
      <c r="A32">
        <v>1883</v>
      </c>
      <c r="B32">
        <v>131.10848300000001</v>
      </c>
      <c r="C32">
        <v>73.662863000000002</v>
      </c>
      <c r="D32">
        <v>207.455017</v>
      </c>
    </row>
    <row r="33" spans="1:4" x14ac:dyDescent="0.35">
      <c r="A33">
        <v>1905</v>
      </c>
      <c r="B33">
        <v>99.668514999999999</v>
      </c>
      <c r="C33">
        <v>69.958222000000006</v>
      </c>
      <c r="D33">
        <v>126.916057</v>
      </c>
    </row>
    <row r="34" spans="1:4" x14ac:dyDescent="0.35">
      <c r="A34">
        <v>1927</v>
      </c>
      <c r="B34">
        <v>110.01074699999999</v>
      </c>
      <c r="C34">
        <v>65.685755</v>
      </c>
      <c r="D34">
        <v>158.68618499999999</v>
      </c>
    </row>
    <row r="35" spans="1:4" x14ac:dyDescent="0.35">
      <c r="A35">
        <v>1949</v>
      </c>
      <c r="B35">
        <v>124.63160000000001</v>
      </c>
      <c r="C35">
        <v>56.587260000000001</v>
      </c>
      <c r="D35">
        <v>200.23211800000001</v>
      </c>
    </row>
    <row r="36" spans="1:4" x14ac:dyDescent="0.35">
      <c r="A36">
        <v>1955</v>
      </c>
      <c r="B36">
        <v>72.403874000000002</v>
      </c>
      <c r="C36">
        <v>34.192340999999999</v>
      </c>
      <c r="D36">
        <v>108.48177800000001</v>
      </c>
    </row>
    <row r="37" spans="1:4" x14ac:dyDescent="0.35">
      <c r="A37">
        <v>1962</v>
      </c>
      <c r="B37">
        <v>41.941158999999999</v>
      </c>
      <c r="C37">
        <v>24.957004999999999</v>
      </c>
      <c r="D37">
        <v>64.163944999999998</v>
      </c>
    </row>
    <row r="38" spans="1:4" x14ac:dyDescent="0.35">
      <c r="A38">
        <v>1967</v>
      </c>
      <c r="B38">
        <v>22.422042000000001</v>
      </c>
      <c r="C38">
        <v>17.827998999999998</v>
      </c>
      <c r="D38">
        <v>28.168604999999999</v>
      </c>
    </row>
    <row r="39" spans="1:4" x14ac:dyDescent="0.35">
      <c r="A39">
        <v>1972</v>
      </c>
      <c r="B39">
        <v>17.337918999999999</v>
      </c>
      <c r="C39">
        <v>8.9773049999999994</v>
      </c>
      <c r="D39">
        <v>27.514595</v>
      </c>
    </row>
    <row r="40" spans="1:4" x14ac:dyDescent="0.35">
      <c r="A40">
        <v>1975</v>
      </c>
      <c r="B40">
        <v>47.410207</v>
      </c>
      <c r="C40">
        <v>33.120804999999997</v>
      </c>
      <c r="D40">
        <v>61.744571000000001</v>
      </c>
    </row>
    <row r="41" spans="1:4" x14ac:dyDescent="0.35">
      <c r="A41">
        <v>1976</v>
      </c>
      <c r="B41">
        <v>26.245683</v>
      </c>
      <c r="C41">
        <v>4.0241239999999996</v>
      </c>
      <c r="D41">
        <v>49.043737</v>
      </c>
    </row>
    <row r="42" spans="1:4" x14ac:dyDescent="0.35">
      <c r="A42">
        <v>1977</v>
      </c>
      <c r="B42">
        <v>6.117839</v>
      </c>
      <c r="C42">
        <v>4.8490900000000003</v>
      </c>
      <c r="D42">
        <v>7.5597909999999997</v>
      </c>
    </row>
    <row r="43" spans="1:4" x14ac:dyDescent="0.35">
      <c r="A43">
        <v>1978</v>
      </c>
      <c r="B43">
        <v>29.679680000000001</v>
      </c>
      <c r="C43">
        <v>17.631080999999998</v>
      </c>
      <c r="D43">
        <v>38.952339000000002</v>
      </c>
    </row>
    <row r="44" spans="1:4" x14ac:dyDescent="0.35">
      <c r="A44">
        <v>1989</v>
      </c>
      <c r="B44">
        <v>38.967340999999998</v>
      </c>
      <c r="C44">
        <v>24.304172000000001</v>
      </c>
      <c r="D44">
        <v>54.797497999999997</v>
      </c>
    </row>
    <row r="45" spans="1:4" x14ac:dyDescent="0.35">
      <c r="A45">
        <v>1992</v>
      </c>
      <c r="B45">
        <v>65.387827999999999</v>
      </c>
      <c r="C45">
        <v>18.085459</v>
      </c>
      <c r="D45">
        <v>117.2491</v>
      </c>
    </row>
    <row r="46" spans="1:4" x14ac:dyDescent="0.35">
      <c r="A46">
        <v>1993</v>
      </c>
      <c r="B46">
        <v>7.1288450000000001</v>
      </c>
      <c r="C46">
        <v>2.3301500000000002</v>
      </c>
      <c r="D46">
        <v>14.295408999999999</v>
      </c>
    </row>
    <row r="47" spans="1:4" x14ac:dyDescent="0.35">
      <c r="A47">
        <v>1994</v>
      </c>
      <c r="B47">
        <v>7.7669030000000001</v>
      </c>
      <c r="C47">
        <v>3.3205230000000001</v>
      </c>
      <c r="D47">
        <v>15.879595999999999</v>
      </c>
    </row>
    <row r="48" spans="1:4" x14ac:dyDescent="0.35">
      <c r="A48">
        <v>1995</v>
      </c>
      <c r="B48">
        <v>7.0252340000000002</v>
      </c>
      <c r="C48">
        <v>3.3103120000000001</v>
      </c>
      <c r="D48">
        <v>12.022897</v>
      </c>
    </row>
    <row r="49" spans="1:4" x14ac:dyDescent="0.35">
      <c r="A49">
        <v>1996</v>
      </c>
      <c r="B49">
        <v>19.518664000000001</v>
      </c>
      <c r="C49">
        <v>12.277048000000001</v>
      </c>
      <c r="D49">
        <v>34.085455000000003</v>
      </c>
    </row>
    <row r="50" spans="1:4" x14ac:dyDescent="0.35">
      <c r="A50">
        <v>1997</v>
      </c>
      <c r="B50">
        <v>15.940683999999999</v>
      </c>
      <c r="C50">
        <v>9.3818059999999992</v>
      </c>
      <c r="D50">
        <v>21.583309</v>
      </c>
    </row>
    <row r="51" spans="1:4" x14ac:dyDescent="0.35">
      <c r="A51">
        <v>2000</v>
      </c>
      <c r="B51">
        <v>71.200581</v>
      </c>
      <c r="C51">
        <v>20.570539</v>
      </c>
      <c r="D51">
        <v>124.548582</v>
      </c>
    </row>
    <row r="52" spans="1:4" x14ac:dyDescent="0.35">
      <c r="A52">
        <v>2001</v>
      </c>
      <c r="B52">
        <v>33.483530000000002</v>
      </c>
      <c r="C52">
        <v>21.841698999999998</v>
      </c>
      <c r="D52">
        <v>50.120480999999998</v>
      </c>
    </row>
    <row r="53" spans="1:4" x14ac:dyDescent="0.35">
      <c r="A53">
        <v>2002</v>
      </c>
      <c r="B53">
        <v>37.190595999999999</v>
      </c>
      <c r="C53">
        <v>18.312453999999999</v>
      </c>
      <c r="D53">
        <v>64.085569000000007</v>
      </c>
    </row>
    <row r="54" spans="1:4" x14ac:dyDescent="0.35">
      <c r="A54">
        <v>2006</v>
      </c>
      <c r="B54">
        <v>78.886544999999998</v>
      </c>
      <c r="C54">
        <v>54.230479000000003</v>
      </c>
      <c r="D54">
        <v>120.37360200000001</v>
      </c>
    </row>
    <row r="55" spans="1:4" x14ac:dyDescent="0.35">
      <c r="A55">
        <v>2008</v>
      </c>
      <c r="B55">
        <v>26.965586999999999</v>
      </c>
      <c r="C55">
        <v>11.990425</v>
      </c>
      <c r="D55">
        <v>53.146228000000001</v>
      </c>
    </row>
    <row r="56" spans="1:4" x14ac:dyDescent="0.35">
      <c r="A56">
        <v>2011</v>
      </c>
      <c r="B56">
        <v>21.907710000000002</v>
      </c>
      <c r="C56">
        <v>11.923244</v>
      </c>
      <c r="D56">
        <v>31.151567</v>
      </c>
    </row>
    <row r="57" spans="1:4" x14ac:dyDescent="0.35">
      <c r="A57">
        <v>2012</v>
      </c>
      <c r="B57">
        <v>11.816784999999999</v>
      </c>
      <c r="C57">
        <v>5.6605080000000001</v>
      </c>
      <c r="D57">
        <v>18.607441999999999</v>
      </c>
    </row>
    <row r="58" spans="1:4" x14ac:dyDescent="0.35">
      <c r="A58">
        <v>2013</v>
      </c>
      <c r="B58">
        <v>37.996744999999997</v>
      </c>
      <c r="C58">
        <v>28.244845999999999</v>
      </c>
      <c r="D58">
        <v>46.646178999999997</v>
      </c>
    </row>
    <row r="59" spans="1:4" x14ac:dyDescent="0.35">
      <c r="A59">
        <v>2014</v>
      </c>
      <c r="B59">
        <v>31.656600999999998</v>
      </c>
      <c r="C59">
        <v>24.701616999999999</v>
      </c>
      <c r="D59">
        <v>38.630422000000003</v>
      </c>
    </row>
    <row r="60" spans="1:4" x14ac:dyDescent="0.35">
      <c r="A60">
        <v>2015</v>
      </c>
      <c r="B60">
        <v>24.847065000000001</v>
      </c>
      <c r="C60">
        <v>13.518336</v>
      </c>
      <c r="D60">
        <v>41.413629999999998</v>
      </c>
    </row>
    <row r="61" spans="1:4" x14ac:dyDescent="0.35">
      <c r="A61">
        <v>2016</v>
      </c>
      <c r="B61">
        <v>27.366502000000001</v>
      </c>
      <c r="C61">
        <v>17.785132999999998</v>
      </c>
      <c r="D61">
        <v>41.406418000000002</v>
      </c>
    </row>
  </sheetData>
  <sortState xmlns:xlrd2="http://schemas.microsoft.com/office/spreadsheetml/2017/richdata2" ref="A32:D61">
    <sortCondition ref="A32:A61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workbookViewId="0">
      <selection activeCell="A5" sqref="A5"/>
    </sheetView>
  </sheetViews>
  <sheetFormatPr defaultRowHeight="14.5" x14ac:dyDescent="0.35"/>
  <sheetData>
    <row r="1" spans="1:6" x14ac:dyDescent="0.35">
      <c r="B1" t="s">
        <v>19</v>
      </c>
      <c r="C1" t="s">
        <v>13</v>
      </c>
      <c r="D1" t="s">
        <v>24</v>
      </c>
      <c r="E1" t="s">
        <v>25</v>
      </c>
      <c r="F1" t="s">
        <v>26</v>
      </c>
    </row>
    <row r="2" spans="1:6" x14ac:dyDescent="0.35">
      <c r="A2" t="s">
        <v>20</v>
      </c>
      <c r="B2">
        <v>-0.11</v>
      </c>
      <c r="C2">
        <v>5381.3768359999995</v>
      </c>
      <c r="D2">
        <v>340.78774499999997</v>
      </c>
      <c r="E2">
        <v>200</v>
      </c>
      <c r="F2">
        <v>3.5</v>
      </c>
    </row>
    <row r="3" spans="1:6" x14ac:dyDescent="0.35">
      <c r="A3" t="s">
        <v>21</v>
      </c>
      <c r="B3">
        <v>-0.1</v>
      </c>
      <c r="C3">
        <v>5102.6402420000004</v>
      </c>
      <c r="D3">
        <v>278.73659400000003</v>
      </c>
      <c r="E3">
        <v>200</v>
      </c>
      <c r="F3">
        <v>3.5</v>
      </c>
    </row>
    <row r="4" spans="1:6" x14ac:dyDescent="0.35">
      <c r="A4" t="s">
        <v>22</v>
      </c>
      <c r="B4">
        <v>-0.27</v>
      </c>
      <c r="C4">
        <v>4428.1330870000002</v>
      </c>
      <c r="D4">
        <v>674.50715500000001</v>
      </c>
      <c r="E4">
        <v>200</v>
      </c>
      <c r="F4">
        <v>3.5</v>
      </c>
    </row>
    <row r="5" spans="1:6" x14ac:dyDescent="0.35">
      <c r="A5" t="s">
        <v>23</v>
      </c>
      <c r="B5">
        <v>-0.17</v>
      </c>
      <c r="C5">
        <v>5722.164581</v>
      </c>
      <c r="D5" s="25">
        <v>1294.0314939999998</v>
      </c>
      <c r="E5">
        <v>200</v>
      </c>
      <c r="F5"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tap area and length changes</vt:lpstr>
      <vt:lpstr>area_changes</vt:lpstr>
      <vt:lpstr>length changes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2019-09-12T05:19:19Z</dcterms:modified>
</cp:coreProperties>
</file>