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sheetId="1" r:id="rId4"/>
    <sheet state="visible" name="review_papers" sheetId="2" r:id="rId5"/>
    <sheet state="visible" name="methods_backup" sheetId="3" r:id="rId6"/>
  </sheets>
  <definedNames>
    <definedName hidden="1" localSheetId="0" name="_xlnm._FilterDatabase">methods!$A$1:$X$125</definedName>
  </definedNames>
  <calcPr/>
</workbook>
</file>

<file path=xl/sharedStrings.xml><?xml version="1.0" encoding="utf-8"?>
<sst xmlns="http://schemas.openxmlformats.org/spreadsheetml/2006/main" count="3201" uniqueCount="1214">
  <si>
    <t>Year</t>
  </si>
  <si>
    <t>Model</t>
  </si>
  <si>
    <t>Link</t>
  </si>
  <si>
    <t>Method</t>
  </si>
  <si>
    <t>Assumption</t>
  </si>
  <si>
    <t>Dataset</t>
  </si>
  <si>
    <t>Metrics</t>
  </si>
  <si>
    <t>Results</t>
  </si>
  <si>
    <t>Limitation</t>
  </si>
  <si>
    <t>Dataset Availability</t>
  </si>
  <si>
    <t>Website/Source Code Availability</t>
  </si>
  <si>
    <t>Reproducible</t>
  </si>
  <si>
    <t>Level</t>
  </si>
  <si>
    <t>Processes</t>
  </si>
  <si>
    <t>Features</t>
  </si>
  <si>
    <t>Complete or Draft genome</t>
  </si>
  <si>
    <t>Data Type</t>
  </si>
  <si>
    <t>Target</t>
  </si>
  <si>
    <t>Algorithm</t>
  </si>
  <si>
    <t>Algorithm Type</t>
  </si>
  <si>
    <t>Mechanism or Consequence</t>
  </si>
  <si>
    <t>Computational Group</t>
  </si>
  <si>
    <t>Citations</t>
  </si>
  <si>
    <t>Additional Notes</t>
  </si>
  <si>
    <t>Garcia-Vallvé, Santiago, et al.</t>
  </si>
  <si>
    <t>https://genome.cshlp.org/content/10/11/1719.short</t>
  </si>
  <si>
    <t>- a statistical procedure for predicting whether genes of a complete genome have been acquired by HGT based on the analysis of G+C contents, codon usage, amino acid usage, and gene position</t>
  </si>
  <si>
    <t>- a reliable HGT prediction must include genes of class 3 (a large proportion of genes with an unknown function and genes forming part of prohages), but not of class 2 (highly expressed genes, characterized by a coincidence between codon usage and the most abundant tRNAs)</t>
  </si>
  <si>
    <t>- 17 bacterial genomes, 7 archaeal genomes with 1.5% - 14.5% genes from HGT</t>
  </si>
  <si>
    <t>-  informational genes were less likely to be transferred than operational genes</t>
  </si>
  <si>
    <t>- genes shorter than 300 bp are excluded</t>
  </si>
  <si>
    <t>GenBank (real)</t>
  </si>
  <si>
    <t>NA (not available)</t>
  </si>
  <si>
    <t>genome</t>
  </si>
  <si>
    <t>composition bias, window-based</t>
  </si>
  <si>
    <t>GC content, codon usage, nucleotide, gene position</t>
  </si>
  <si>
    <t>complete</t>
  </si>
  <si>
    <t>gene</t>
  </si>
  <si>
    <t>consequence</t>
  </si>
  <si>
    <t>Sequence Composition</t>
  </si>
  <si>
    <t>Pyphy</t>
  </si>
  <si>
    <t>A phylogenomic approach to microbial evolution - PMC (nih.gov)</t>
  </si>
  <si>
    <t>- discrepancies between a species trees and a gene tree reflect HGT events</t>
  </si>
  <si>
    <t>- transferred genes are positioned deeply within the presumed donor lineage with high support, as can only be determined by phylogenetic methods</t>
  </si>
  <si>
    <t>- 7 microbial genomes</t>
  </si>
  <si>
    <t>- Phylogenetic methods rely heavily on the accuracy of the underlying multiple alignment, which means that trivial problems such as errors in the alignments and/or bad choices of positions or species may result in a set of trees that are inconsistent with each other.</t>
  </si>
  <si>
    <t>KEGG dataset 
performance not reported</t>
  </si>
  <si>
    <r>
      <rPr>
        <rFont val="Calibri, Arial"/>
        <color rgb="FF0563C1"/>
        <sz val="11.0"/>
        <u/>
      </rPr>
      <t>http://http//www.cbs.dtu.dk/thomas/pyphy</t>
    </r>
    <r>
      <rPr>
        <rFont val="Calibri, Arial"/>
        <color rgb="FF0563C1"/>
        <sz val="11.0"/>
        <u/>
      </rPr>
      <t xml:space="preserve"> (NA - not accessible)</t>
    </r>
  </si>
  <si>
    <t>phylogenetic analysis, tree reconciliation</t>
  </si>
  <si>
    <t>Comparative Genomics</t>
  </si>
  <si>
    <t>LatTrans</t>
  </si>
  <si>
    <t>Efficient algorithms for lateral gene transfer problems | Proceedings of the fifth annual international conference on Computational biology (acm.org)</t>
  </si>
  <si>
    <t>- 48 rbcL (the gene for the large subunit of rubisco) amino acid sequences from "Rampant Horizontal Transfer and Duplication of Rubisco Genes in Eubacteria and Plastids"</t>
  </si>
  <si>
    <r>
      <rPr>
        <rFont val="Arial"/>
        <color rgb="FF1155CC"/>
        <sz val="11.0"/>
        <u/>
      </rPr>
      <t>https://biology.indiana.edu/-jpalmer/rubisco-evolution/</t>
    </r>
    <r>
      <rPr>
        <rFont val="Arial"/>
        <color rgb="FF1155CC"/>
        <sz val="11.0"/>
        <u/>
      </rPr>
      <t xml:space="preserve"> (real, NA - not accessible)</t>
    </r>
  </si>
  <si>
    <r>
      <rPr>
        <rFont val="Calibri, Arial"/>
        <color rgb="FF0563C1"/>
        <sz val="11.0"/>
        <u/>
      </rPr>
      <t>https://www.cs.mcgill.ca/hallett/McKiTscH</t>
    </r>
    <r>
      <rPr>
        <rFont val="Calibri, Arial"/>
        <color rgb="FF000000"/>
        <sz val="11.0"/>
        <u/>
      </rPr>
      <t xml:space="preserve"> (NA - not accessible)</t>
    </r>
  </si>
  <si>
    <t>Self-Organizing Map (SOM)</t>
  </si>
  <si>
    <t>https://www.sciencedirect.com/science/article/abs/pii/S0378111901006734</t>
  </si>
  <si>
    <t>- apply SOM to characterize codon usage heterogeneity</t>
  </si>
  <si>
    <t>- Genes introduced through horizontal transfer from distantly related organisms are known to retain the sequence characteristics of the donor genome and can be distinguished from those of the acceptor genome</t>
  </si>
  <si>
    <t>- 29 bacterial species containing ~60k genes with emphasis on E.coli O157 genome</t>
  </si>
  <si>
    <t>machine learning, composition bias</t>
  </si>
  <si>
    <t>codon usage</t>
  </si>
  <si>
    <t>SOM</t>
  </si>
  <si>
    <t>Clustering</t>
  </si>
  <si>
    <t>Artificial Intelligence (AI)</t>
  </si>
  <si>
    <t>Genomic 3:1 Signature</t>
  </si>
  <si>
    <t>Detection of genes with atypical nucleotide sequence in microbial genomes - PubMed (nih.gov)</t>
  </si>
  <si>
    <t>- measure the composition bias of each gene w.r.t. the composition of its entire genome</t>
  </si>
  <si>
    <t>- genes from different genomes can be separated according to distance values between dinucleotide frequencies of each gene and mean dinucleotide frequencies of an entire genome</t>
  </si>
  <si>
    <t>- 10 bacterial genomes</t>
  </si>
  <si>
    <t>- limited to recent HGT before assimilation occurs</t>
  </si>
  <si>
    <t>NCBI (real data)</t>
  </si>
  <si>
    <t>composition bias, windowless</t>
  </si>
  <si>
    <t>dinucleotide</t>
  </si>
  <si>
    <t>draft, complete</t>
  </si>
  <si>
    <t>Lerat, Emmanuelle, et al.</t>
  </si>
  <si>
    <t>From Gene Trees to Organismal Phylogeny in Prokaryotes:The Case of the γ-Proteobacteria | PLOS Biology</t>
  </si>
  <si>
    <t>- 13 bacterial genomes with 205 selected genes to reconstruct phylogenetical relationship of gamma-Proteobacteria
-  NC_000907, NC_000913, NC_002488, NC_002505, NC_002506, NC_002516, NC_002528, NC_002663, NC_003143, NC_003197, NC_003902, NC_003919, NC_004088, and NC_004344</t>
  </si>
  <si>
    <t>listed in the supp data (real data)</t>
  </si>
  <si>
    <t>programs are available online but need to be gathered manually (NA)</t>
  </si>
  <si>
    <t>IslandPath</t>
  </si>
  <si>
    <t>https://academic.oup.com/bioinformatics/article/19/3/418/258350</t>
  </si>
  <si>
    <t>- analyze GC content and dinucleotide bias to determine GIs</t>
  </si>
  <si>
    <t>- any fully sequenced bacterial and archaeal genomes</t>
  </si>
  <si>
    <r>
      <rPr>
        <rFont val="Calibri, Arial"/>
        <color rgb="FF0563C1"/>
        <sz val="11.0"/>
        <u/>
      </rPr>
      <t>ISLANDPATH - PATHOGENOMICS (sfu.ca)</t>
    </r>
    <r>
      <rPr>
        <rFont val="Calibri, Arial"/>
        <color rgb="FF0563C1"/>
        <sz val="11.0"/>
        <u/>
      </rPr>
      <t xml:space="preserve"> accept real data but performance was not reported</t>
    </r>
  </si>
  <si>
    <r>
      <rPr>
        <rFont val="Calibri, Arial"/>
        <color rgb="FF0563C1"/>
        <sz val="11.0"/>
        <u/>
      </rPr>
      <t>ISLANDPATH DOWNLOAD - PATHOGENOMICS (sfu.ca)</t>
    </r>
    <r>
      <rPr>
        <rFont val="Calibri, Arial"/>
        <color rgb="FF000000"/>
        <sz val="11.0"/>
        <u/>
      </rPr>
      <t xml:space="preserve"> (source code upon request/NA - not accessible)</t>
    </r>
  </si>
  <si>
    <t>composition bias, functional annotation, window-based</t>
  </si>
  <si>
    <t>ORF, virulence gene, resistance gene, codon usage, dinucleotide, transposase, integrase</t>
  </si>
  <si>
    <t>GI</t>
  </si>
  <si>
    <t>PAI-IDA</t>
  </si>
  <si>
    <t>https://academic.oup.com/femsle/article/221/2/269/630498</t>
  </si>
  <si>
    <t>- uses iterative discriminant analysis to define genomic regions that deviate most from the rest of the genome in three compositional criteria: G+C content, dinucleotide frequency and codon usage</t>
  </si>
  <si>
    <t>- 14 bacterial genomes with 26 known chromosomal PAIs</t>
  </si>
  <si>
    <r>
      <rPr>
        <rFont val="Calibri, Arial"/>
        <color rgb="FF0563C1"/>
        <sz val="11.0"/>
        <u/>
      </rPr>
      <t>http://compbio.sibsnet.org/projects/pai-ida/</t>
    </r>
    <r>
      <rPr>
        <rFont val="Calibri, Arial"/>
        <color rgb="FF000000"/>
        <sz val="11.0"/>
        <u/>
      </rPr>
      <t xml:space="preserve"> (web, NA - not accessible)</t>
    </r>
  </si>
  <si>
    <r>
      <rPr>
        <rFont val="Calibri, Arial"/>
        <color rgb="FF0563C1"/>
        <sz val="11.0"/>
        <u/>
      </rPr>
      <t>http://compbio.sibsnet.org/projects/pai-ida/</t>
    </r>
    <r>
      <rPr>
        <rFont val="Calibri, Arial"/>
        <color rgb="FF000000"/>
        <sz val="11.0"/>
        <u/>
      </rPr>
      <t xml:space="preserve"> (web, NA - not accessible)</t>
    </r>
  </si>
  <si>
    <t>GC content, dinucleotide, codon usage</t>
  </si>
  <si>
    <t>GI, PAI</t>
  </si>
  <si>
    <t>Islander</t>
  </si>
  <si>
    <t>https://academic.oup.com/nar/article/32/suppl_1/D55/2505231</t>
  </si>
  <si>
    <t>- identify tRNA genes to determine the insertion sites</t>
  </si>
  <si>
    <t>- integrative islands exist in circular DNA form prior to integration
- integrase catalyzes recombination between attP from island and attB from bacteria
- most integrase specify an attB that lies within a tRNA or tmRNA gene
- When the island integrates it splits the target tDNA, yet the gene is restored because identical sequence in the attP of the island replaces the fragment of the original gene that was displaced. Thus the regenerated tRNA gene and its displaced fragment mark the endpoints of the island.</t>
  </si>
  <si>
    <t>- 106 bacterial genomes with 143 putative HGT events</t>
  </si>
  <si>
    <r>
      <rPr>
        <rFont val="Calibri, Arial"/>
        <color rgb="FF1155CC"/>
        <sz val="11.0"/>
        <u/>
      </rPr>
      <t>https://bioinformatics.sandia.gov/islander/index.html</t>
    </r>
    <r>
      <rPr>
        <rFont val="Calibri, Arial"/>
        <color rgb="FF1155CC"/>
        <sz val="11.0"/>
        <u/>
      </rPr>
      <t xml:space="preserve"> (NA - not accessible)</t>
    </r>
  </si>
  <si>
    <t>tRNA, tmRNA, integrase, phage, ORF</t>
  </si>
  <si>
    <t>mechanism</t>
  </si>
  <si>
    <t>SIGI</t>
  </si>
  <si>
    <t>https://www.ncbi.nlm.nih.gov/pmc/articles/PMC394314/</t>
  </si>
  <si>
    <t>it compares the likelihood of genes belonging to the original host or the other organism using its codon usage and marks them as putatively alien genes</t>
  </si>
  <si>
    <t>- working on gene level
 - the pieces of DNA captured via HGT frequently have a considerable length
 - alien genes occurs in clusters
 - Codon Usage in phylogenetically related species is similar</t>
  </si>
  <si>
    <t>- 68 bacterial and 13 archaeal genomes</t>
  </si>
  <si>
    <t>- it has to compare the codon usage between the host and sufficiently large number of other species</t>
  </si>
  <si>
    <t xml:space="preserve">tested on real data
NCBI </t>
  </si>
  <si>
    <t>composition bias, alignment-free, window-based</t>
  </si>
  <si>
    <t>k-mer, codon usage, gene order</t>
  </si>
  <si>
    <t>gene, GI</t>
  </si>
  <si>
    <t>Hybrid</t>
  </si>
  <si>
    <t>Dufraigne, Christine, et al.</t>
  </si>
  <si>
    <t>Detection and characterization of horizontal transfers in prokaryotes using genomic signature | Nucleic Acids Research | Oxford Academic (oup.com)</t>
  </si>
  <si>
    <t>- scanning the genome with a sliding window
- calculating the corresponding local signature 
- evaluating its deviation from the signature of the whole genome and (iii) looking for similar signatures in a database of genomic signatures</t>
  </si>
  <si>
    <t>- The usage of short oligonucleotides in a sequence (the so-called genomic signature) has been shown to be species-specific even in DNA fragments as short as 1 kb</t>
  </si>
  <si>
    <t>- 22 prokaryote genomes with atypical regions ~6% of each genome on the average
- 12000 Species from the three domains of life, archaea (∼260 species), bacteria (∼3950 species) and eukarya (∼6750 species) as well as viruses (∼1300 species) are used to obtain species genomic signatures</t>
  </si>
  <si>
    <t>available in supp data (real data)</t>
  </si>
  <si>
    <t>composition bias, machine learning, sequence similarity analysis</t>
  </si>
  <si>
    <t>oligonucleotide, tetranucleotide</t>
  </si>
  <si>
    <t>k-means, Decision Tree (CART)</t>
  </si>
  <si>
    <t>Wn</t>
  </si>
  <si>
    <t>https://academic.oup.com/nar/article/33/3/922/1064012</t>
  </si>
  <si>
    <t>- a computational method that relies on a gene's generalized compositional features</t>
  </si>
  <si>
    <t>- 123 microbial genomes</t>
  </si>
  <si>
    <t>NCBI (simulated data)</t>
  </si>
  <si>
    <r>
      <rPr>
        <rFont val="Calibri, Arial"/>
        <color rgb="FF0563C1"/>
        <sz val="11.0"/>
        <u/>
      </rPr>
      <t>http://cbcsrv.watson.ibm.com/HGT/</t>
    </r>
    <r>
      <rPr>
        <rFont val="Calibri, Arial"/>
        <color rgb="FF0563C1"/>
        <sz val="11.0"/>
        <u/>
      </rPr>
      <t xml:space="preserve"> (NA - not accessible)</t>
    </r>
  </si>
  <si>
    <t>GC content, dinucleotide, codon usage, oligonucleotide</t>
  </si>
  <si>
    <t>RIATA-HGT</t>
  </si>
  <si>
    <t>https://link.springer.com/chapter/10.1007/11533719_11</t>
  </si>
  <si>
    <t>- analyze incongruence among species and gene trees</t>
  </si>
  <si>
    <r>
      <rPr>
        <rFont val="Calibri, Arial"/>
        <sz val="11.0"/>
      </rPr>
      <t xml:space="preserve">proteobacteria real data from 
</t>
    </r>
    <r>
      <rPr>
        <rFont val="Calibri, Arial"/>
        <color rgb="FF1155CC"/>
        <sz val="11.0"/>
        <u/>
      </rPr>
      <t>https://journals.plos.org/plosbiology/article?id=10.1371/journal.pbio.0000019</t>
    </r>
    <r>
      <rPr>
        <rFont val="Calibri, Arial"/>
        <sz val="11.0"/>
      </rPr>
      <t xml:space="preserve"> 
artificial data is not provided but procedure to create artificial data is provided</t>
    </r>
  </si>
  <si>
    <r>
      <rPr>
        <rFont val="Calibri, Arial"/>
        <color rgb="FF0563C1"/>
        <sz val="11.0"/>
        <u/>
      </rPr>
      <t>RIATAHGT (rice.edu)</t>
    </r>
    <r>
      <rPr>
        <rFont val="Calibri, Arial"/>
        <color rgb="FF000000"/>
        <sz val="11.0"/>
        <u/>
      </rPr>
      <t xml:space="preserve"> (command line)</t>
    </r>
  </si>
  <si>
    <t>Divide and conquer</t>
  </si>
  <si>
    <t>PAI Finder</t>
  </si>
  <si>
    <t>A computational approach for identifying pathogenicity islands in prokaryotic genomes | BMC Bioinformatics | Full Text (biomedcentral.com)</t>
  </si>
  <si>
    <t>- use Sequence Composition features, GC content, codon usage, and dinucleotide frequency, to detect Gis
- perform similarity search to the known PAIs</t>
  </si>
  <si>
    <t>- 148 prokaryotic genomes with 23 pathogenic and 6 non-pathogenic bacteria containing 77 candidate PAIs</t>
  </si>
  <si>
    <t>proportion of GIs</t>
  </si>
  <si>
    <t>- limit the predictions to only known PAIs</t>
  </si>
  <si>
    <t>composition bias, sequence similarity analysis</t>
  </si>
  <si>
    <t>k-mer, GC content, codon usage</t>
  </si>
  <si>
    <t>Horizstory</t>
  </si>
  <si>
    <t>Deduction of probable events of lateral gene transfer through comparison of phylogenetic trees by recursive consolidation and rearrangement | BMC Ecology and Evolution | Full Text (biomedcentral.com)</t>
  </si>
  <si>
    <t>- compare phylogenetic trees with the subtree prune and regraft (SPR) distance to infer HGT events
- a subtree prune and regraft operation on a binary tree T is performed by cutting any edge and thereby pruning subtree t, and then regrafting the subtree by the same cut edge to a new vertex obtained by dividing a pre-existing edge in T-t</t>
  </si>
  <si>
    <r>
      <rPr>
        <rFont val="Calibri, Arial"/>
        <sz val="11.0"/>
      </rPr>
      <t xml:space="preserve">proteobacteria real data from 
</t>
    </r>
    <r>
      <rPr>
        <rFont val="Calibri, Arial"/>
        <color rgb="FF1155CC"/>
        <sz val="11.0"/>
        <u/>
      </rPr>
      <t>https://journals.plos.org/plosbiology/article?id=10.1371/journal.pbio.0000019</t>
    </r>
    <r>
      <rPr>
        <rFont val="Calibri, Arial"/>
        <sz val="11.0"/>
      </rPr>
      <t xml:space="preserve"> </t>
    </r>
  </si>
  <si>
    <r>
      <rPr>
        <rFont val="Calibri, Arial"/>
        <color rgb="FF0563C1"/>
        <sz val="11.0"/>
        <u/>
      </rPr>
      <t>coffee.biochem.dal.ca</t>
    </r>
    <r>
      <rPr>
        <rFont val="Calibri, Arial"/>
        <color rgb="FF0563C1"/>
        <sz val="11.0"/>
        <u/>
      </rPr>
      <t xml:space="preserve"> (command line, NA - not accessible)</t>
    </r>
  </si>
  <si>
    <t>IslandPath-DIMOB</t>
  </si>
  <si>
    <t>https://journals.plos.org/plosgenetics/article?id=10.1371/journal.pgen.0010062</t>
  </si>
  <si>
    <t>- an island is considered to exhibit %G+C or dinucleotide bias if more than half of the ORFs in that island have these biases as determined by IslandPath plus at least one mobility gene present in the island</t>
  </si>
  <si>
    <t>- 63 prokaryotic genomes
- 14 organisms of 10 species with 95 known GIs (41 known GIs and 54 prophages) containing 4553 genes where each GI consists of 4 to 579 genes</t>
  </si>
  <si>
    <r>
      <rPr>
        <rFont val="Calibri, Arial"/>
        <color rgb="FF1155CC"/>
        <sz val="11.0"/>
        <u/>
      </rPr>
      <t>https://github.com/brinkmanlab/islandpath/</t>
    </r>
    <r>
      <rPr>
        <rFont val="Calibri, Arial"/>
        <color rgb="FF1155CC"/>
        <sz val="11.0"/>
        <u/>
      </rPr>
      <t xml:space="preserve"> (source code, command line, updated version, not the original one) </t>
    </r>
  </si>
  <si>
    <t>composition bias, functional annotation</t>
  </si>
  <si>
    <t>dinucleotide, integrase, transposase recombinase, insertion sites, phage, ORF</t>
  </si>
  <si>
    <t>Wn-SVM</t>
  </si>
  <si>
    <t>sensitive, support-vector-machine method for the detection of horizontal gene transfers in viral, archaeal and bacterial genomes | Nucleic Acids Research | Oxford Academic (oup.com)</t>
  </si>
  <si>
    <t>- given a genome sequence, determine how atypical regions of the genome compared to the average composition
 - n denotes the length of the window size to extract the composition of a sequence where n=8 has the best discriminative power</t>
  </si>
  <si>
    <t xml:space="preserve">- 123 archaeal and bacterial genomes whose alien genes are artificially inserted from the pool of genomes </t>
  </si>
  <si>
    <t>hit ratio</t>
  </si>
  <si>
    <t>Hit_Ratio: 0.677 (highest)</t>
  </si>
  <si>
    <r>
      <rPr>
        <rFont val="Calibri, Arial"/>
        <color rgb="FF0563C1"/>
        <sz val="11.0"/>
        <u/>
      </rPr>
      <t>http://cbcsrv.watson.ibm.com/HGT_SVM/</t>
    </r>
    <r>
      <rPr>
        <rFont val="Calibri, Arial"/>
        <color rgb="FF000000"/>
        <sz val="11.0"/>
        <u/>
      </rPr>
      <t xml:space="preserve">  (simulated data NA - not accessible)</t>
    </r>
  </si>
  <si>
    <t xml:space="preserve">machine learning, composition bias </t>
  </si>
  <si>
    <t>k-mer</t>
  </si>
  <si>
    <t>One-class SVM</t>
  </si>
  <si>
    <t>Classification</t>
  </si>
  <si>
    <t>Alien Hunter</t>
  </si>
  <si>
    <t>Interpolated variable order motifs for identification of horizontally acquired DNA: revisiting the Salmonella pathogenicity islands | Bioinformatics | Oxford Academic (oup.com)</t>
  </si>
  <si>
    <t>- use multiple k-mers analysis and assign more weights to longer k-mers</t>
  </si>
  <si>
    <t>- low order compositional indices may not be discriminative enough
- high order motifs is more likely to capture deviation but the availability is low, e.g. most 8mers will be present only once in a 5kb window
- HTGs are genes that are present only in a strain or both in closely related strains but not in distant strains</t>
  </si>
  <si>
    <t>- 3 genomes of S. typhi, S. typhimurium, and E. coli (manually curated)</t>
  </si>
  <si>
    <t>Sensitivity: 0.649
Specificity: 0.653
Accuracy: 0.764
Matthews Correlation Coefficient: 0.473</t>
  </si>
  <si>
    <t>curated data from S.typhi CT18</t>
  </si>
  <si>
    <r>
      <rPr>
        <rFont val="Calibri, Arial"/>
        <color rgb="FF0563C1"/>
        <sz val="11.0"/>
        <u/>
      </rPr>
      <t>Alien_Hunter (sanger.ac.uk)</t>
    </r>
    <r>
      <rPr>
        <rFont val="Calibri, Arial"/>
        <color rgb="FF0563C1"/>
        <sz val="11.0"/>
        <u/>
      </rPr>
      <t xml:space="preserve"> (source code, command line)</t>
    </r>
  </si>
  <si>
    <t>SIGI-HMM</t>
  </si>
  <si>
    <t>Score-based prediction of genomic islands in prokaryotic genomes using hidden Markov models | BMC Bioinformatics | Full Text (biomedcentral.com)</t>
  </si>
  <si>
    <t>- use viterbi algo to analyze each gene's most probable codon usage states, comparing it against codon tables representing microbial donors or highly expressed genes and classifying it as native or non-native accordingly</t>
  </si>
  <si>
    <t xml:space="preserve">- putatively highly expressed (PHX) genes have codon usage deviating from the average one but they are unlikely acquired via HGT
- typical alien genes have bias codon usage </t>
  </si>
  <si>
    <t>- 18 microbial genomes whose GIs regions were manually curated</t>
  </si>
  <si>
    <t xml:space="preserve">compared the coverage of predicted GIs with the original dataset </t>
  </si>
  <si>
    <t>- require high number of parameters and heavy training calculation
 - longer computational time to detect Gis</t>
  </si>
  <si>
    <r>
      <rPr>
        <rFont val="Calibri, Arial"/>
        <color rgb="FF0563C1"/>
        <sz val="11.0"/>
        <u/>
      </rPr>
      <t>Research - Georg-August-Universität Göttingen (uni-goettingen.de)</t>
    </r>
    <r>
      <rPr>
        <rFont val="Calibri, Arial"/>
        <color rgb="FF0563C1"/>
        <sz val="11.0"/>
        <u/>
      </rPr>
      <t xml:space="preserve"> (GUI)</t>
    </r>
  </si>
  <si>
    <t xml:space="preserve">k-mer, gene order, codon usage </t>
  </si>
  <si>
    <t>HMM</t>
  </si>
  <si>
    <t>Phage Finder</t>
  </si>
  <si>
    <t>Phage_Finder: Automated identification and classification of prophage regions in complete bacterial genome sequences - PMC (nih.gov)</t>
  </si>
  <si>
    <t>- classify 10kbp windows with more than 3 bacteriophage-related proteins as Gis</t>
  </si>
  <si>
    <t xml:space="preserve">- 42 bacterial genomes whose phopages have been manually identified </t>
  </si>
  <si>
    <t>Sensitivity: 0.93</t>
  </si>
  <si>
    <r>
      <rPr>
        <rFont val="Calibri, Arial"/>
        <color rgb="FF1155CC"/>
        <sz val="11.0"/>
        <u/>
      </rPr>
      <t>https://phage-finder.sourceforge.net/searched.htm</t>
    </r>
    <r>
      <rPr>
        <rFont val="Calibri, Arial"/>
        <color rgb="FF1155CC"/>
        <sz val="11.0"/>
        <u/>
      </rPr>
      <t xml:space="preserve"> (real)</t>
    </r>
  </si>
  <si>
    <r>
      <rPr>
        <rFont val="Calibri, Arial"/>
        <color rgb="FF0563C1"/>
        <sz val="11.0"/>
        <u/>
      </rPr>
      <t>Phage_Finder (sourceforge.net)</t>
    </r>
    <r>
      <rPr>
        <rFont val="Calibri, Arial"/>
        <color rgb="FF000000"/>
        <sz val="11.0"/>
        <u/>
      </rPr>
      <t xml:space="preserve"> (source code, command line)</t>
    </r>
  </si>
  <si>
    <t>sequence similarity analysis</t>
  </si>
  <si>
    <t>Phage</t>
  </si>
  <si>
    <t>Prophage</t>
  </si>
  <si>
    <t>EEEP</t>
  </si>
  <si>
    <t>Phylogenetic identification of lateral genetic transfer events | BMC Ecology and Evolution (springer.com)</t>
  </si>
  <si>
    <t>- compare phylogenetic trees with EEEP (Efficient Evaluation of Edit Paths)</t>
  </si>
  <si>
    <t>- 144 prokaryotic genomes with 19672 microbial protein trees</t>
  </si>
  <si>
    <t>simulated and real data (NA - not available)</t>
  </si>
  <si>
    <r>
      <rPr>
        <rFont val="Calibri, Arial"/>
        <color rgb="FF0563C1"/>
        <sz val="11.0"/>
        <u/>
      </rPr>
      <t>Fatal Error (bioinformatics.org.au)</t>
    </r>
    <r>
      <rPr>
        <rFont val="Calibri, Arial"/>
        <color rgb="FF000000"/>
        <sz val="11.0"/>
        <u/>
      </rPr>
      <t xml:space="preserve"> (NA - not accessible)</t>
    </r>
  </si>
  <si>
    <t>protein, gene</t>
  </si>
  <si>
    <t>gene, protein</t>
  </si>
  <si>
    <t>tRNAcc</t>
  </si>
  <si>
    <t>novel strategy for the identification of genomic islands by comparative analysis of the contents and contexts of tRNA sites in closely related bacteria | Nucleic Acids Research | Oxford Academic (oup.com)</t>
  </si>
  <si>
    <t>- it uses a reference genome with known tRNAs and Mauve to perform multiple sequence alignment 
 - then identify regions of tRNA genes as predicted Gis</t>
  </si>
  <si>
    <t>- regions with anomalous GC content are associated with the presence of tRNA and flanked by short direct repeats (DR)</t>
  </si>
  <si>
    <t>- 4 bacterial genomes of E.coli K-12 MG1655, E.coli UPEC CFT073, E.coli O157:H7 EDL933 and S.flexneri 2a Sf301</t>
  </si>
  <si>
    <t>number of predicted GIs and their association with tRNA, also the length of reported GIs</t>
  </si>
  <si>
    <t>- it is only able to detect specific site of a genome</t>
  </si>
  <si>
    <t>NCBI (real data)
predictions in supp data</t>
  </si>
  <si>
    <r>
      <rPr>
        <rFont val="Calibri, Arial"/>
        <color rgb="FF0563C1"/>
        <sz val="11.0"/>
        <u/>
      </rPr>
      <t>link</t>
    </r>
    <r>
      <rPr>
        <rFont val="Calibri, Arial"/>
        <color rgb="FF0563C1"/>
        <sz val="11.0"/>
        <u/>
      </rPr>
      <t xml:space="preserve"> (source code, command line NA - not available)</t>
    </r>
  </si>
  <si>
    <t>comparative genomic, sequence alignment</t>
  </si>
  <si>
    <t>IVOM, tRNA, integrase-sites, direct repeats</t>
  </si>
  <si>
    <t>nucleotide substitution rate matrix</t>
  </si>
  <si>
    <t>https://bmcbioinformatics.biomedcentral.com/articles/10.1186/1471-2105-7-476</t>
  </si>
  <si>
    <t>- detect HGT based on the changes in nucleotide substitution rates that occur when a gene is transferred to a new organism</t>
  </si>
  <si>
    <t xml:space="preserve">- 10 bacterial genomes </t>
  </si>
  <si>
    <t>simulated data (NA - not available)</t>
  </si>
  <si>
    <t>composition bias, phylogenetic analysis, machine learning</t>
  </si>
  <si>
    <t>nucleotide substitution rate</t>
  </si>
  <si>
    <t>Random Forest</t>
  </si>
  <si>
    <t>DarkHorse</t>
  </si>
  <si>
    <t>DarkHorse: a method for genome-wide prediction of horizontal gene transfer | SpringerLink</t>
  </si>
  <si>
    <t>- perform protein BLASTp search, assign scores reflecting phylogenetic distance between the BLAST query and reference organisms
- calculate a lineage probability index from BLAST searches to predict atypical genes</t>
  </si>
  <si>
    <t>- there exists genomes with non-uniform compositional properties (contradict assumptions of SIGI)</t>
  </si>
  <si>
    <t>- 2 microbial genomes and 1 eukaryotic genome</t>
  </si>
  <si>
    <t>compute lineage probability index</t>
  </si>
  <si>
    <t>- many parameters</t>
  </si>
  <si>
    <t>predictions are available in the supp data (real data)
but were not benchmarked</t>
  </si>
  <si>
    <r>
      <rPr>
        <rFont val="Calibri, Arial"/>
        <color rgb="FF0563C1"/>
        <sz val="11.0"/>
        <u/>
      </rPr>
      <t>DarkHorse HGT Tutorial (ucsd.edu)</t>
    </r>
    <r>
      <rPr>
        <rFont val="Calibri, Arial"/>
        <color rgb="FF0563C1"/>
        <sz val="11.0"/>
        <u/>
      </rPr>
      <t xml:space="preserve"> (source code, command-line)</t>
    </r>
  </si>
  <si>
    <t>composition bias, phylogenetic analysis</t>
  </si>
  <si>
    <t>codon usage, GC content</t>
  </si>
  <si>
    <t>MobilomeFINDER</t>
  </si>
  <si>
    <t>MobilomeFINDER: web-based tools for in silico and experimental discovery of bacterial genomic islands | Nucleic Acids Research | Oxford Academic (oup.com)</t>
  </si>
  <si>
    <t>it first finds shared tRNA genes among several related genomes and then uses Mauve, an alignment method, to search for Gis in the upstream and downstream regions of orthologous tRNA genes</t>
  </si>
  <si>
    <t>- 9 E. coli genomes, 4 S. enterica genomes, 2 K. pneumoniae genomes</t>
  </si>
  <si>
    <r>
      <rPr>
        <rFont val="Calibri, Arial"/>
        <color rgb="FF0563C1"/>
        <sz val="11.0"/>
        <u/>
      </rPr>
      <t>db-mml.sjtu.edu.cn/MobilomeFINDER/</t>
    </r>
    <r>
      <rPr>
        <rFont val="Calibri, Arial"/>
        <color rgb="FF0563C1"/>
        <sz val="11.0"/>
        <u/>
      </rPr>
      <t xml:space="preserve"> (NA - not accessible)</t>
    </r>
  </si>
  <si>
    <t>mge, GC content, k-mer, integrase, direct repeats</t>
  </si>
  <si>
    <t>Centroid</t>
  </si>
  <si>
    <t>Identification of compositionally distinct regions in genomes using the centroid method | Bioinformatics | Oxford Academic (oup.com)</t>
  </si>
  <si>
    <t>- split a genome into distinct windows and extract the compositional features of the genome
 -identify some windows as Gis because of the distance values lying outside other values</t>
  </si>
  <si>
    <t>- 50 bacterial genomes</t>
  </si>
  <si>
    <t>- the signatures of the host are estimated based on all windows without selection, resulting in some noise in the native information of the host</t>
  </si>
  <si>
    <t>GenBank (to create artificial genomes)</t>
  </si>
  <si>
    <t>Available on request (NA - not available)</t>
  </si>
  <si>
    <t xml:space="preserve">k-mer, codon usage </t>
  </si>
  <si>
    <t>Entropic Clustering</t>
  </si>
  <si>
    <t>https://academic.oup.com/nar/article/35/14/4629/1012074#17879866</t>
  </si>
  <si>
    <t>- apply a gene clustering method based on Jensen-Shannon entropic divergence to identify classes of foreign genes similar to each other</t>
  </si>
  <si>
    <t>- 15 prokaryotic genomes of Archaeoglobus fulgidus DSM4304, Bacillus subtilis 168, Deinococcus radiodurans R1 chromosome I, Erwinia carotovora SCRI1043, E. coli K12, Haemophilus influenzae Rd KW20, Methanocaldococcus jannaschii DSM2661, Neisseria gonorrheae FA1090, Ralstonia solanacearum GMI1000, Salmonella enterica serovar Paratyphi A str. ATCC 9150, Sinorhizobium meliloti 1021, Synechocystis sp. PCC6803 and Thermotoga maritima MSB8, Vibrio cholerae O1 biovar eltor str. N16961 chromosome I, and Yersinia pestis KIM</t>
  </si>
  <si>
    <t>simulated, real data</t>
  </si>
  <si>
    <t xml:space="preserve">NA - not available </t>
  </si>
  <si>
    <t>nucleotide, dinucleotide, codon</t>
  </si>
  <si>
    <t>Jensen-Shannon Divergence</t>
  </si>
  <si>
    <t>PAIDB</t>
  </si>
  <si>
    <t>https://academic.oup.com/nar/article/35/suppl_1/D395/1093086</t>
  </si>
  <si>
    <t>- a gene is considered as a foreign gene if ist GC content above certain threshold and codon usage has p-value of certain value
- include positional information to classify weakly atypical genes</t>
  </si>
  <si>
    <t>i) Encoding for virulence factors such as toxins, adhesins and invasins, ii) Presence in pathogenic strains, and absence in non-pathogenic strains of one species or a related species, iii) Different G+C content and codon usage from the rest of the chromosome, iv) Large genomic regions (often - 30 kb), v) Association with tRNA genes and/or insertion sequence (IS) elements at their boundaries, vi) Instability. PAIs are a subset of genomic islands (GIs) which have been transferred by horizontal gene transfer (HGT) event and confer virulence upon the recipient</t>
  </si>
  <si>
    <t>- 118 prokaryotic genomes with 310 candidate PAIs</t>
  </si>
  <si>
    <r>
      <rPr>
        <rFont val="Calibri, Arial"/>
        <color rgb="FF0563C1"/>
        <sz val="11.0"/>
        <u/>
      </rPr>
      <t>PAthogenisity Island DataBase (PAI DB)</t>
    </r>
    <r>
      <rPr>
        <rFont val="Calibri, Arial"/>
        <color rgb="FF000000"/>
        <sz val="11.0"/>
        <u/>
      </rPr>
      <t xml:space="preserve"> (curated)</t>
    </r>
  </si>
  <si>
    <r>
      <rPr>
        <rFont val="Calibri, Arial"/>
        <color rgb="FF0563C1"/>
        <sz val="11.0"/>
        <u/>
      </rPr>
      <t>PAthogenisity Island DataBase (PAI DB)</t>
    </r>
    <r>
      <rPr>
        <rFont val="Calibri, Arial"/>
        <color rgb="FF000000"/>
        <sz val="11.0"/>
        <u/>
      </rPr>
      <t xml:space="preserve"> (Web)</t>
    </r>
  </si>
  <si>
    <t>sequence similarity analysis, composition bias</t>
  </si>
  <si>
    <t>ORF, RNA, repeats, GC content, codon usage</t>
  </si>
  <si>
    <t>gene, PAI</t>
  </si>
  <si>
    <t>IslandPick</t>
  </si>
  <si>
    <t>Evaluation of genomic island predictors using a Comparative Genomics approach - PubMed (nih.gov)</t>
  </si>
  <si>
    <t>- compare the query genome with a set of related genomes selected by an evolutionary distance function 
 - use blast and mauve for genome alignment</t>
  </si>
  <si>
    <t>- 675 complete bacterial genomes from NCBI FTP server May 4, 2008 consist of 1225 replicons and 736 chromosomes
- after filtering, only 118 chromosomes are left and used in the evaluation
- 118 chromosomes from 117 strains and 22 genera, 771 GIs comprising 12.4 Mb ranging from 8-31 kb, containing 11404 genes</t>
  </si>
  <si>
    <t>Precision: 1
Recall: 0.87
Acc: 0.963</t>
  </si>
  <si>
    <t>- heavily depends on the choice of reference genomes selected</t>
  </si>
  <si>
    <r>
      <rPr>
        <rFont val="Arial"/>
        <color rgb="FF0563C1"/>
        <sz val="11.0"/>
        <u/>
      </rPr>
      <t>https://pathogenomics.sfu.ca/islandpick_GI_datasets/</t>
    </r>
    <r>
      <rPr>
        <rFont val="Arial"/>
        <color rgb="FF000000"/>
        <sz val="11.0"/>
        <u/>
      </rPr>
      <t xml:space="preserve"> (curated)</t>
    </r>
  </si>
  <si>
    <r>
      <rPr>
        <rFont val="Calibri, Arial"/>
        <color rgb="FF0563C1"/>
        <sz val="11.0"/>
        <u/>
      </rPr>
      <t>IslandPick (sfu.ca)</t>
    </r>
    <r>
      <rPr>
        <rFont val="Calibri, Arial"/>
        <color rgb="FF0563C1"/>
        <sz val="11.0"/>
        <u/>
      </rPr>
      <t xml:space="preserve"> (source code, command line, web)</t>
    </r>
  </si>
  <si>
    <t>comparative genomic, composition bias, phylogenetic analysis</t>
  </si>
  <si>
    <t>mge, GC content, k-mer, integrase</t>
  </si>
  <si>
    <t>SeqWord</t>
  </si>
  <si>
    <t>https://link.springer.com/article/10.1186/1471-2105-9-333</t>
  </si>
  <si>
    <t>- detect divergent genomic regions by comparing local and global oligonucleotide usage (OU) patterns</t>
  </si>
  <si>
    <t>- Pseudomonas putida KT2440, a known mosaic genome with 105 genomic islands above 4000 bp in length
- contain 1243 sequences in its database</t>
  </si>
  <si>
    <t>curated from NCBI (NA)</t>
  </si>
  <si>
    <r>
      <rPr>
        <rFont val="Calibri, Arial"/>
        <color rgb="FF1155CC"/>
        <sz val="11.0"/>
        <u/>
      </rPr>
      <t>http://www.bi.up.ac.za/SeqWord/</t>
    </r>
    <r>
      <rPr>
        <rFont val="Calibri, Arial"/>
        <color rgb="FF1155CC"/>
        <sz val="11.0"/>
        <u/>
      </rPr>
      <t xml:space="preserve"> (web, NA - not accessible)</t>
    </r>
  </si>
  <si>
    <t>oligonucleotide</t>
  </si>
  <si>
    <t>Design-Island</t>
  </si>
  <si>
    <t>On detection and assessment of statistical significance of Genomic Islands | BMC Genomics | Full Text (biomedcentral.com)</t>
  </si>
  <si>
    <t>- use Monte Carlo sampling the estimate the signature genomic profile (based on either GC content or oligonucleotide)
 - for each window, compare it with the rest of the genome by means of statistical test
 - the suspected GI is further refined by excluding the highly expressed genes with bias composition like ribosomal genes</t>
  </si>
  <si>
    <t>tested on Salmonella typhi CT18 with 1560 manually curated HGT generated by IVOM (Alien Hunter)</t>
  </si>
  <si>
    <t>Sensitivity: 0.7
Acc: 0.766
Specificity: 0.642</t>
  </si>
  <si>
    <t>1. The method may not be able to detect small GIs that are less than the size of the probing window.
 2. The method may not be able to detect GIs that have a similar composition to the rest of the chromosome.
 3. The method may not be able to detect GIs that are located near the ends of the chromosome.
 4. The method may not be able to detect GIs that are located in regions of the chromosome that have a high density of horizontally transferred genes.
 5. The method may not be able to detect GIs that have a low GC content or a high AT content.
 6. The method may not be able to detect GIs that have a low gene density or a high repeat density.
 7. The method may not be able to detect GIs that have a low codon usage bias or a high codon usage bias.
 8. The method may not be able to detect GIs that have a low or high GC skew.</t>
  </si>
  <si>
    <t>Salmonella typhi CT18 - predictions are available in the supp data but the benchmark data is not available (curated data)</t>
  </si>
  <si>
    <r>
      <rPr>
        <rFont val="Calibri, Arial"/>
        <color rgb="FF0563C1"/>
        <sz val="11.0"/>
        <u/>
      </rPr>
      <t>isical.ac.in/~rchatterjee/Design-Island.htm#</t>
    </r>
    <r>
      <rPr>
        <rFont val="Calibri, Arial"/>
        <color rgb="FF000000"/>
        <sz val="11.0"/>
        <u/>
      </rPr>
      <t xml:space="preserve"> (source code, command line)</t>
    </r>
  </si>
  <si>
    <t>k-mer, GC content</t>
  </si>
  <si>
    <t>Monte Carlo</t>
  </si>
  <si>
    <t>PhyloNet</t>
  </si>
  <si>
    <r>
      <rPr>
        <rFont val="Calibri, Arial"/>
        <color rgb="FF0563C1"/>
        <sz val="11.0"/>
        <u/>
      </rPr>
      <t>Integrating Sequence and Topology for Efficient and Accurate Detection of Horizontal Gene Transfer | SpringerLink</t>
    </r>
    <r>
      <rPr>
        <rFont val="Calibri, Arial"/>
        <color rgb="FF000000"/>
        <sz val="11.0"/>
        <u/>
      </rPr>
      <t xml:space="preserve"> (paid access)</t>
    </r>
  </si>
  <si>
    <t>- compute the support of HGT events from pairs of species and gene trees using the bootstrap values of the gene tree branches</t>
  </si>
  <si>
    <t>- 20 genes from the Amborella mitochondrial genome (Jeffrey Palmer et al.)</t>
  </si>
  <si>
    <t>Amborella mitochondrial genome (real data)</t>
  </si>
  <si>
    <r>
      <rPr>
        <rFont val="Calibri, Arial"/>
        <color rgb="FF0563C1"/>
        <sz val="11.0"/>
        <u/>
      </rPr>
      <t>Dr. Luay Nakhleh Research Group (rice.edu)</t>
    </r>
    <r>
      <rPr>
        <rFont val="Calibri, Arial"/>
        <color rgb="FF000000"/>
        <sz val="11.0"/>
        <u/>
      </rPr>
      <t xml:space="preserve"> (command line)</t>
    </r>
  </si>
  <si>
    <t>RVM</t>
  </si>
  <si>
    <t>Resolving the structural features of genomic islands: A machine learning approach (cshlp.org)</t>
  </si>
  <si>
    <t>- it manually curates the training dataset for RVM by using phylogenetic and comparative analysis yielding roughly 1:1 positive and negative samples of GIs
 - the training dataset are then further processed to extract their structural annotation such as integrase, tRNA, Phage, Composition, and Repeats</t>
  </si>
  <si>
    <t>1. Large inserts of horizontally acquired DNA (10 to 200 kb)
 2. Sequence Composition different from the core backbone com-
 position
 3. Insertion usually adjacent to RNA genes
 4. Often flanked by direct repeats or insertion sequence (IS) ele-
 ments
 5. Limited phylogenetic distribution, that is, present in some ge-
 nomes but absent from closely related ones
 6. Often mosaic structures of several individual acquisitions
 7. Genetic instability
 8. Presence of mobility genes (e.g., integrase, transposase)</t>
  </si>
  <si>
    <t>- 37 reference strains of 3 different genera (Salmonella, Staphylococcus, and Streptococcus) and 12 outgroup genomes, a training set of 668 regions
- the positive and negative samples are obtained by combining comparative analysis and phylogenetic analysis
- raw datasets are available but need to perform the analysis which may lead to slightly different datasets (due to probable changes in the used technology)</t>
  </si>
  <si>
    <t>- at that time there were limited samples of Gis</t>
  </si>
  <si>
    <r>
      <rPr>
        <rFont val="Arial"/>
        <sz val="11.0"/>
      </rPr>
      <t xml:space="preserve">Available in the supp table </t>
    </r>
    <r>
      <rPr>
        <rFont val="Arial"/>
        <color rgb="FF1155CC"/>
        <sz val="11.0"/>
        <u/>
      </rPr>
      <t>https://genome.cshlp.org/content/suppl/2007/12/11/gr.7004508.DC1</t>
    </r>
    <r>
      <rPr>
        <rFont val="Arial"/>
        <sz val="11.0"/>
      </rPr>
      <t xml:space="preserve">  (curated)</t>
    </r>
  </si>
  <si>
    <r>
      <rPr>
        <rFont val="Calibri, Arial"/>
        <color rgb="FF0563C1"/>
        <sz val="11.0"/>
        <u/>
      </rPr>
      <t>https://github.com/JamesRitchie/scikit-rvm</t>
    </r>
    <r>
      <rPr>
        <rFont val="Calibri, Arial"/>
        <color rgb="FF000000"/>
        <sz val="11.0"/>
        <u/>
      </rPr>
      <t xml:space="preserve"> (source code)</t>
    </r>
  </si>
  <si>
    <t>machine learning, composition bias, sequence similarity analysis</t>
  </si>
  <si>
    <t>IVOM, integrase, phage, size, RNA, gene density, repeats, insertion sites</t>
  </si>
  <si>
    <t>PredictBias</t>
  </si>
  <si>
    <t>PredictBias: A Server for the Identification of Genomic and Pathogenicity Islands in Prokaryotes - IOS Press</t>
  </si>
  <si>
    <t>- it first searches for regions with significant composition bias, then perform RPSBLAST search against virulence factors database to be marked as potential PAI or GI</t>
  </si>
  <si>
    <r>
      <rPr>
        <rFont val="Calibri, Arial"/>
        <color rgb="FF0563C1"/>
        <sz val="11.0"/>
        <u/>
      </rPr>
      <t>:: PredictBias :: (bioinformatics.org)</t>
    </r>
    <r>
      <rPr>
        <rFont val="Calibri, Arial"/>
        <color rgb="FF000000"/>
        <sz val="11.0"/>
        <u/>
      </rPr>
      <t xml:space="preserve"> (Web)</t>
    </r>
  </si>
  <si>
    <t>composition bias, sequence similarity, window-based</t>
  </si>
  <si>
    <t>virulence gene, ORF, insertion sites, k-mer, GC content, codon usage, protein</t>
  </si>
  <si>
    <t>gene, GI, PAI</t>
  </si>
  <si>
    <t>IslandViewer</t>
  </si>
  <si>
    <t>IslandViewer: an integrated interface for computational identification and visualization of genomic islands | Bioinformatics | Oxford Academic (oup.com)</t>
  </si>
  <si>
    <t>- combine SIGI-HMM, IslandPath-DIMOB for Sequence Composition analysis, and IslandPick for Comparative Genomics approach</t>
  </si>
  <si>
    <t>- any genomes from GenBank</t>
  </si>
  <si>
    <t>Specificity: 0.86-0.92
Accuracy: 0.86</t>
  </si>
  <si>
    <t>- this is a web-based tool storing all predicted and pre-computed GIs
- users have to request to the authority in order to infer GIs in new genomes</t>
  </si>
  <si>
    <r>
      <rPr>
        <rFont val="Calibri, Arial"/>
        <color rgb="FF0563C1"/>
        <sz val="11.0"/>
        <u/>
      </rPr>
      <t>Islandviewer 4 - Genomic Island Prediction and Genome Visualization Tool (sfu.ca)</t>
    </r>
    <r>
      <rPr>
        <rFont val="Calibri, Arial"/>
        <color rgb="FF000000"/>
        <sz val="11.0"/>
        <u/>
      </rPr>
      <t xml:space="preserve"> (Web)</t>
    </r>
  </si>
  <si>
    <t>comparative genomic, composition bias</t>
  </si>
  <si>
    <t>GC content, mge</t>
  </si>
  <si>
    <t>MJSD</t>
  </si>
  <si>
    <t>academic.oup.com/nar/article-abstract/37/16/5255/2410410</t>
  </si>
  <si>
    <t>The genome is divided into successively smaller regions, each with distinct composition, using a recursive segmentation procedure. This approach avoids the limitations of "bottom-up" methods, which must first identify individual genes as being atypical and often suffer from false negatives</t>
  </si>
  <si>
    <t>- improperly annotated genes are often compositionally unusual, thereby confounding parametric methods for the identification of alien genes</t>
  </si>
  <si>
    <t>- 26 complete genomes must be queried from genbank
- artificial genomes where Various numbers of genes (3, 6, 9, 12, 15, 18, 25, 35 or 50) were contained within each island and a total of six islands were inserted into each artificial genome</t>
  </si>
  <si>
    <t>AUC: 0.92</t>
  </si>
  <si>
    <t>- it has low precision because of the limited information used for prediction
- limited to the identification of large segments encoding more than 5-10 genes</t>
  </si>
  <si>
    <r>
      <rPr>
        <rFont val="Calibri, Arial"/>
        <color rgb="FF0563C1"/>
        <sz val="11.0"/>
        <u/>
      </rPr>
      <t>404 Not Found (mskcc.org)</t>
    </r>
    <r>
      <rPr>
        <rFont val="Calibri, Arial"/>
        <color rgb="FF0563C1"/>
        <sz val="11.0"/>
        <u/>
      </rPr>
      <t xml:space="preserve"> (NA - not accessible)</t>
    </r>
  </si>
  <si>
    <t>Bipartition Dissimilarity</t>
  </si>
  <si>
    <t>https://academic.oup.com/sysbio/article/59/2/195/1619000</t>
  </si>
  <si>
    <t>- measure the bipartition dissimilarity between 2 phylogenies</t>
  </si>
  <si>
    <t>- gene rpl12e for the 14 organisms of archaea originally considered by Matte-Tailliez et al. (2002)
- PheRS sequences for the set of 32 organisms considered by Woese et al. (2000, fig. 2), including 24 bacteria, 6 archaea and 2 eukarya</t>
  </si>
  <si>
    <r>
      <rPr>
        <rFont val="Calibri, Arial"/>
        <color rgb="FF1155CC"/>
        <sz val="11.0"/>
        <u/>
      </rPr>
      <t>http://www.labunix.uqam.ca/%E2%88%BCmakarenv/Simulation_trees.zip</t>
    </r>
    <r>
      <rPr>
        <rFont val="Calibri, Arial"/>
        <color rgb="FF1155CC"/>
        <sz val="11.0"/>
        <u/>
      </rPr>
      <t xml:space="preserve"> (NA - not accessible)</t>
    </r>
  </si>
  <si>
    <t>INDeGenIUS</t>
  </si>
  <si>
    <t>INDeGenIUS, a new method for high-throughput identification of specialized functional islands in completely sequenced organisms | SpringerLink</t>
  </si>
  <si>
    <t>- it works similar to Centroid but it introduces sequence-clustering method to obtain a 'major cluster' to estimate the native signatures of the host</t>
  </si>
  <si>
    <t>- 400 completely sequenced species from proteobacteria</t>
  </si>
  <si>
    <t>Sensitivity: 1</t>
  </si>
  <si>
    <t>validated on simulated data, tested on real data, predictions on real data are available in supp data</t>
  </si>
  <si>
    <t>algorithm is provided but the source code is NA (not available)</t>
  </si>
  <si>
    <t>comparative genomic, composition bias, sequence similarity analysis, machine learning</t>
  </si>
  <si>
    <t>k-mer, virulence gene, known PAIs</t>
  </si>
  <si>
    <t>Hierarchical Clustering</t>
  </si>
  <si>
    <t>GIDetector</t>
  </si>
  <si>
    <t>Classification of genomic islands using decision trees and their ensemble algorithms | BMC Genomics | Full Text (biomedcentral.com)</t>
  </si>
  <si>
    <t>- use decision tree to identify GI based on multiple GI associated features</t>
  </si>
  <si>
    <t>same dataset as RVM</t>
  </si>
  <si>
    <t>Sensitivity: 0.858
Specificity: 0.843
F-Measure: 0.85
Acc: 0.85
AUC: 0.892</t>
  </si>
  <si>
    <t>RVM dataset (curated)</t>
  </si>
  <si>
    <r>
      <rPr>
        <rFont val="Calibri, Arial"/>
        <color rgb="FF0563C1"/>
        <sz val="11.0"/>
        <u/>
      </rPr>
      <t>http://www5.esu.edu/cpsc/bioinfo/software/GIDetector/index.html</t>
    </r>
    <r>
      <rPr>
        <rFont val="Calibri, Arial"/>
        <color rgb="FF0563C1"/>
        <sz val="11.0"/>
        <u/>
      </rPr>
      <t xml:space="preserve"> (NA - not accessible) but it can be rebuilt from scratch </t>
    </r>
  </si>
  <si>
    <t>machine learning</t>
  </si>
  <si>
    <t>Decision Tree</t>
  </si>
  <si>
    <t>AnGST</t>
  </si>
  <si>
    <t>https://www.nature.com/articles/nature09649</t>
  </si>
  <si>
    <t>- compare individual gene phylogenies with the phylogeny of organisms (the 'tree of life') and generated detailed evolutionary histories</t>
  </si>
  <si>
    <t>- 100 genomes (11 eukaryotic, 12 archaeal, and 67 bacterial)  with 3983 gene families with 9.7 HGT events per gene family on average</t>
  </si>
  <si>
    <t xml:space="preserve">simulated data (NA - not available) but steps to simulate data are provided </t>
  </si>
  <si>
    <r>
      <rPr>
        <rFont val="Calibri, Arial"/>
        <color rgb="FF0563C1"/>
        <sz val="11.0"/>
        <u/>
      </rPr>
      <t>https://github.com/almlab/angst/tree/master</t>
    </r>
    <r>
      <rPr>
        <rFont val="Calibri, Arial"/>
        <color rgb="FF0563C1"/>
        <sz val="11.0"/>
        <u/>
      </rPr>
      <t xml:space="preserve"> (source code, command line)
</t>
    </r>
    <r>
      <rPr>
        <rFont val="Calibri, Arial"/>
        <color rgb="FF1155CC"/>
        <sz val="11.0"/>
        <u/>
      </rPr>
      <t>https://web.mit.edu/almlab/angst.html</t>
    </r>
    <r>
      <rPr>
        <rFont val="Calibri, Arial"/>
        <color rgb="FF0563C1"/>
        <sz val="11.0"/>
        <u/>
      </rPr>
      <t xml:space="preserve"> (web)</t>
    </r>
  </si>
  <si>
    <t>EGID</t>
  </si>
  <si>
    <t>EGID: an ensemble algorithm for improved genomic island detection in genomic sequences - PMC (nih.gov)</t>
  </si>
  <si>
    <t>similar to GIST
 - measure for GI or non GI based on the overall score of all genes in the region and then apply several thresholds like length and overall score of GI</t>
  </si>
  <si>
    <t>it requires genome sequences and annotations</t>
  </si>
  <si>
    <t>- 118 prokaryotic genomes from NCBI FTP server
 - use genomic islands obtained by IslandPick as benchmark to evaluate the tool</t>
  </si>
  <si>
    <t>IslandPick dataset (curated)</t>
  </si>
  <si>
    <r>
      <rPr>
        <rFont val="Calibri, Arial"/>
        <color rgb="FF0563C1"/>
        <sz val="11.0"/>
        <u/>
      </rPr>
      <t>http://www5.esu.edu/cpsc/bioinfo/software/EGID</t>
    </r>
    <r>
      <rPr>
        <rFont val="Calibri, Arial"/>
        <color rgb="FF000000"/>
        <sz val="11.0"/>
        <u/>
      </rPr>
      <t xml:space="preserve"> (software) (NA - not accessible)</t>
    </r>
  </si>
  <si>
    <t>composition bias, phylogenetic, comparative genomic, sequence similarity analysis, functional annotation, machine learning</t>
  </si>
  <si>
    <t>IVOM, k-mer, GC content, codon usage, gene order</t>
  </si>
  <si>
    <t>ALFY</t>
  </si>
  <si>
    <t>Full article: Alignment-free detection of horizontal gene transfer between closely related bacterial genomes (tandfonline.com)</t>
  </si>
  <si>
    <t>- alignments of sets of genes of of entire genomes using alignment-free algorithm</t>
  </si>
  <si>
    <t>- 1 genome of S. coelicolor</t>
  </si>
  <si>
    <t>S. coelicolor genome (real data) available in supp data</t>
  </si>
  <si>
    <t>alfy, Version 1.5: ALignment-Free local homologY (mpg.de)</t>
  </si>
  <si>
    <t>sequence similarity analysis, alignment-free</t>
  </si>
  <si>
    <t xml:space="preserve">plasmid, direct repeats, </t>
  </si>
  <si>
    <t>IGIPT</t>
  </si>
  <si>
    <t>IGIPT - Integrated genomic island prediction tool - PMC (nih.gov)</t>
  </si>
  <si>
    <t>- it offers genome or gene level analysis
 - use sliding window and regions deviate from the genomic average are identified as probable Gis</t>
  </si>
  <si>
    <r>
      <rPr>
        <rFont val="Calibri, Arial"/>
        <color rgb="FF0563C1"/>
        <sz val="11.0"/>
        <u/>
      </rPr>
      <t>http://bioinf.iiit.ac.in/IGIPT/</t>
    </r>
    <r>
      <rPr>
        <rFont val="Calibri, Arial"/>
        <color rgb="FF0563C1"/>
        <sz val="11.0"/>
        <u/>
      </rPr>
      <t xml:space="preserve"> (web, software)</t>
    </r>
  </si>
  <si>
    <t>k-mer, codon usage, GC content, Amino Acid bias</t>
  </si>
  <si>
    <t>Phispy</t>
  </si>
  <si>
    <t>PhiSpy: a novel algorithm for finding prophages in bacterial genomes that combines similarity- and composition-based strategies - PMC (nih.gov)</t>
  </si>
  <si>
    <t>- use RF to classify genomic windows based on features that include transcription strand directionality, customized AT and GC skew, protein length, and abundance of phage words</t>
  </si>
  <si>
    <t>- prophages have 7 distinctive characteristics: protein length, transcription strand directionality, customized AT and GC skew, the abundance of unique phage words, phage insertion points and the similarity of phage proteins
- prophages may lead to strain emergence and diversification, increased virulence or antibiotic resistance</t>
  </si>
  <si>
    <t>- 547 bacterial genomes with max 20 contigs in the Phantome server</t>
  </si>
  <si>
    <t>region with at least 6 phage-related proteins is considered</t>
  </si>
  <si>
    <t xml:space="preserve">FP: 0.0066667-0.12
FN: 0.06 - 0.18
</t>
  </si>
  <si>
    <t>Available in supp data (curated)</t>
  </si>
  <si>
    <r>
      <rPr>
        <rFont val="Calibri, Arial"/>
        <color rgb="FF0563C1"/>
        <sz val="11.0"/>
        <u/>
      </rPr>
      <t>http://phispy.sourceforge.net/</t>
    </r>
    <r>
      <rPr>
        <rFont val="Calibri, Arial"/>
        <color rgb="FF000000"/>
        <sz val="11.0"/>
        <u/>
      </rPr>
      <t xml:space="preserve"> 
</t>
    </r>
    <r>
      <rPr>
        <rFont val="Calibri, Arial"/>
        <color rgb="FF1155CC"/>
        <sz val="11.0"/>
        <u/>
      </rPr>
      <t>https://github.com/linsalrob/PhiSpy</t>
    </r>
    <r>
      <rPr>
        <rFont val="Calibri, Arial"/>
        <color rgb="FF000000"/>
        <sz val="11.0"/>
        <u/>
      </rPr>
      <t xml:space="preserve"> 
(software, pip)</t>
    </r>
  </si>
  <si>
    <t>protein length, transcription strand directionality, AT GC skew, abundance of unique phage words, insertion sites, similarity of phage proteins</t>
  </si>
  <si>
    <t>RANGER-DTL</t>
  </si>
  <si>
    <t>Efficient algorithms for the reconciliation problem with gene duplication, horizontal transfer and loss | Bioinformatics | Oxford Academic (oup.com)</t>
  </si>
  <si>
    <t>-  inferring gene family evolution by speciation, gene duplication, horizontal gene transfer, and gene loss</t>
  </si>
  <si>
    <t>- 500 simulated datasets (gene tree–species tree pairs), 100 each with 50, 100, 200, 500 and 1000 taxa generated using the probabilistic gene evolution model described in Arvestad et al. (2009); Tofigh (2009); Tofigh et al. (2011)</t>
  </si>
  <si>
    <r>
      <rPr>
        <rFont val="Arial"/>
        <sz val="11.0"/>
      </rPr>
      <t xml:space="preserve">sample dataset provided in </t>
    </r>
    <r>
      <rPr>
        <rFont val="Arial"/>
        <color rgb="FF1155CC"/>
        <sz val="11.0"/>
        <u/>
      </rPr>
      <t>https://compbio.engr.uconn.edu/software/RANGER-DTL/</t>
    </r>
    <r>
      <rPr>
        <rFont val="Arial"/>
        <sz val="11.0"/>
      </rPr>
      <t xml:space="preserve"> (simulated data)</t>
    </r>
  </si>
  <si>
    <r>
      <rPr>
        <rFont val="Calibri, Arial"/>
        <color rgb="FF0563C1"/>
        <sz val="11.0"/>
        <u/>
      </rPr>
      <t xml:space="preserve">https://compbio.mit.edu/ranger-dtl/ </t>
    </r>
    <r>
      <rPr>
        <rFont val="Calibri, Arial"/>
        <color rgb="FF0563C1"/>
        <sz val="11.0"/>
        <u/>
      </rPr>
      <t xml:space="preserve"> (software, executable program)</t>
    </r>
  </si>
  <si>
    <t>217*</t>
  </si>
  <si>
    <t>GIST</t>
  </si>
  <si>
    <t>GIST: Genomic island suite of tools for predicting genomic islands in genomic sequences - PMC (nih.gov)</t>
  </si>
  <si>
    <t>- a platform comprises of 5 common GI prediction tools: AlienHunter, IslandPath, Colombo SIGI-HMM, INDeGenIUS, and PAI-IDA</t>
  </si>
  <si>
    <t>This is a web-based tool collecting several tools in it</t>
  </si>
  <si>
    <t>GenBank (any genomes)</t>
  </si>
  <si>
    <r>
      <rPr>
        <rFont val="Calibri, Arial"/>
        <color rgb="FF0563C1"/>
        <sz val="11.0"/>
        <u/>
      </rPr>
      <t>http://www5.esu.edu/cpsc/bioinfo/software/GIST</t>
    </r>
    <r>
      <rPr>
        <rFont val="Calibri, Arial"/>
        <color rgb="FF0563C1"/>
        <sz val="11.0"/>
        <u/>
      </rPr>
      <t xml:space="preserve"> (software) (NA - not accessible)</t>
    </r>
  </si>
  <si>
    <t>comparative genomic, composition bias, sequence similarity analysis</t>
  </si>
  <si>
    <t>CGS</t>
  </si>
  <si>
    <t>Detection of horizontal transfer of individual genes by anomalous oligomer frequencies | BMC Genomics | Full Text (biomedcentral.com)</t>
  </si>
  <si>
    <t>it uses octamer and GC content biases to predict the Gis 
 - reference genomes are selected to calculate the statistics of the reference oligonucleotides</t>
  </si>
  <si>
    <t>- Sequence Composition approach will suffer to derive genomic signature as the genome itself is contaminated by genes of foreign origin
 - if the alien genes's compositions are confined to host genome's composition</t>
  </si>
  <si>
    <t>- Synechocystis PCC6803 contaminated with genes from Prochlorococcus sp. MED4 and Thermosynechococcus elongatus BP1</t>
  </si>
  <si>
    <t>Maximal discrimination was reported</t>
  </si>
  <si>
    <t>Cyanobacterial genomes (Artificial Genome)</t>
  </si>
  <si>
    <t>NA - not available</t>
  </si>
  <si>
    <t>PIPS</t>
  </si>
  <si>
    <t>PIPS: Pathogenicity Island Prediction Software | PLOS ONE</t>
  </si>
  <si>
    <t>- the predictions are based on commonly shared features: GC content, presence of transposase genes, factors for virulence metabolism antibiotic resistance or symbiosis, flanking tRNA genes, absence in other same or closely related species</t>
  </si>
  <si>
    <t>- C. diphtheriae with 13 putative PAIs that were identified by analysis done by Cerdeno et. Al, C. glutamicum, C. pseudotuberculosis, E. coli K-12</t>
  </si>
  <si>
    <t>horizontally acquired region is considered</t>
  </si>
  <si>
    <t>Sensitivity: 0.864 - 0.968
Specificity: 0.85 - 0.871</t>
  </si>
  <si>
    <t>Available in supp data (real)</t>
  </si>
  <si>
    <r>
      <rPr>
        <rFont val="Calibri, Arial"/>
        <color rgb="FF0563C1"/>
        <sz val="11.0"/>
        <u/>
      </rPr>
      <t>Group information - Bioinformatics.org</t>
    </r>
    <r>
      <rPr>
        <rFont val="Calibri, Arial"/>
        <color rgb="FF000000"/>
        <sz val="11.0"/>
        <u/>
      </rPr>
      <t xml:space="preserve"> (source code, command line)</t>
    </r>
  </si>
  <si>
    <t>CDS, GC content, codon usage, transposase, tRNA, virulence gene</t>
  </si>
  <si>
    <t>hgtident</t>
  </si>
  <si>
    <t>https://journals.plos.org/plosone/article?id=10.1371/journal.pone.0043126</t>
  </si>
  <si>
    <t>- employ SVM classifer to detect HGT based on Karlin's dinucleotide, Karlin's codon bias, GC1-GC3, k-mer, chi-square dinucleotide, chi-square codon bias, JS-Nucleotide, JS-Dinucleotide, and JS- Codon bias</t>
  </si>
  <si>
    <t>- 6 bacterial genomes of  E. coli K12, E. coli O157 Sakai, S. enterica Typhi CT18, S. enterica Paratypi ATCC 9150, C. pneumoniae CWL029 and S. agalactiae 2603</t>
  </si>
  <si>
    <t>Recall: 0.6732 - 0.8062 
Mean error: 0.1797 - 0.2731
Optimal Recall: 0.7727 - 0.8679
Optimal Mean error: 0.1350 - 0.2192</t>
  </si>
  <si>
    <r>
      <rPr>
        <rFont val="Calibri, Arial"/>
        <color rgb="FF0563C1"/>
        <sz val="11.0"/>
        <u/>
      </rPr>
      <t>https://usuaris.tinet.cat/debb/HGT/welcomeOLD.html</t>
    </r>
    <r>
      <rPr>
        <rFont val="Calibri, Arial"/>
        <color rgb="FF000000"/>
        <sz val="11.0"/>
        <u/>
      </rPr>
      <t xml:space="preserve"> (real data)</t>
    </r>
  </si>
  <si>
    <r>
      <rPr>
        <rFont val="Calibri, Arial"/>
        <color rgb="FF0563C1"/>
        <sz val="11.0"/>
        <u/>
      </rPr>
      <t>https://github.com/gpanda1/for_hgt/tree/master</t>
    </r>
    <r>
      <rPr>
        <rFont val="Calibri, Arial"/>
        <color rgb="FF000000"/>
        <sz val="11.0"/>
        <u/>
      </rPr>
      <t xml:space="preserve"> (source code)</t>
    </r>
  </si>
  <si>
    <t>dinucleotide, codon, GC1-GC3, k-mer, JS-N, JS-DN, JS-CB</t>
  </si>
  <si>
    <t>SVM, Genetic Algorithm (feature selection)</t>
  </si>
  <si>
    <t>Purity Measure</t>
  </si>
  <si>
    <t>https://www.worldscientific.com/doi/epdf/10.1142/S0219720013430026</t>
  </si>
  <si>
    <t>- purity measure quanti ̄es unusualness of substrings of a given string under thereasonable assumption such that shorter substrings occur more frequently thanlonger one</t>
  </si>
  <si>
    <t>- 11 bacterial genomes</t>
  </si>
  <si>
    <t>references available in the paper (real data)</t>
  </si>
  <si>
    <t>nucleotide</t>
  </si>
  <si>
    <t>GI, MGE</t>
  </si>
  <si>
    <t>4*</t>
  </si>
  <si>
    <t>GI-POP</t>
  </si>
  <si>
    <t>https://www.sciencedirect.com/science/article/pii/S0378111912014849</t>
  </si>
  <si>
    <t>a web server which integrates a sequence assembling tool, a functional annotation pipeline, and a GI predicting module named GI-GPS
 - it first split the entire chromosome into fragments then apply SVM (which has been trained by genome profiles of a set of known GIs/non-GIs)
 - the consecutive predicted GI fragments are merged
 - second stage consists of another SVM classification and homologous searching of mobile genetic elements
 - lastly, predict the boundaries of GI by allocating the positions of probable tRNA genes and repeating elements</t>
  </si>
  <si>
    <t>with an adequate length, any fragment of a GI should have Sequence Compositions resembling the remaining portion of the GI and differ from the core chromosome</t>
  </si>
  <si>
    <t>- 2 draft genomes (E. coli and S. enterica)</t>
  </si>
  <si>
    <t>Acc: 0.7 - 0.844</t>
  </si>
  <si>
    <t>IslandPick dataset (curated)
tested on artificial draft genomes</t>
  </si>
  <si>
    <r>
      <rPr>
        <rFont val="Calibri, Arial"/>
        <color rgb="FF0563C1"/>
        <sz val="11.0"/>
        <u/>
      </rPr>
      <t>http://gipop.life.nthu.edu.tw/</t>
    </r>
    <r>
      <rPr>
        <rFont val="Calibri, Arial"/>
        <color rgb="FF0563C1"/>
        <sz val="11.0"/>
        <u/>
      </rPr>
      <t xml:space="preserve"> (web) (NA - not accessible)</t>
    </r>
  </si>
  <si>
    <t>composition bias, functional annotation, machine learning</t>
  </si>
  <si>
    <t>k-mer, codon usage, GC content, tRNA, direct repeats</t>
  </si>
  <si>
    <t>SVM</t>
  </si>
  <si>
    <t>Rush</t>
  </si>
  <si>
    <t>https://academic.oup.com/bioinformatics/article/29/24/3121/194118</t>
  </si>
  <si>
    <t>- quantify HGT events based on the distribution of match lengths</t>
  </si>
  <si>
    <t>- 58 genomes of E. coli</t>
  </si>
  <si>
    <t>too high false positive, due to variation in mutation rate across long sequences</t>
  </si>
  <si>
    <t>simulated data
available in supp data (real data)</t>
  </si>
  <si>
    <r>
      <rPr>
        <rFont val="Calibri, Arial"/>
        <color rgb="FF0563C1"/>
        <sz val="11.0"/>
        <u/>
      </rPr>
      <t>http://guanine.evolbio.mpg.de/rush/</t>
    </r>
    <r>
      <rPr>
        <rFont val="Calibri, Arial"/>
        <color rgb="FF000000"/>
        <sz val="11.0"/>
        <u/>
      </rPr>
      <t xml:space="preserve"> (source code, command line)</t>
    </r>
  </si>
  <si>
    <t>alignment-free, sequence similarity analysis</t>
  </si>
  <si>
    <t>SHortest Unique subSTRING (shustring)</t>
  </si>
  <si>
    <t>HGTector</t>
  </si>
  <si>
    <t>HGTector: an automated method facilitating genome-wide discovery of putative horizontal gene transfers | BMC Genomics | Full Text (biomedcentral.com)</t>
  </si>
  <si>
    <t>- for each gene, perform BLASTN search to find potential reference genomes
 - group the potential reference genomes into self, close, and distant, then calculate distribution of hit scores for each group
 - determine the cutoff of each group and examine each gene where it locates in each group</t>
  </si>
  <si>
    <t>- simulated genomic data by ALF (Artificial Life Framework) with 100 species
 - Real genomic dataset from Rickettsia genomes</t>
  </si>
  <si>
    <t>Precision: 0.971 - 1.0
Recall: 0.737 - 0.781</t>
  </si>
  <si>
    <t>Available in supp data (real data)
simulated data is not provided</t>
  </si>
  <si>
    <r>
      <rPr>
        <rFont val="Calibri, Arial"/>
        <color rgb="FF0563C1"/>
        <sz val="11.0"/>
        <u/>
      </rPr>
      <t>GitHub - DittmarLab/HGTector_legacy: HGTector2: Genome-wide prediction of horizontal gene transfer based on distribution of sequence homology patterns.</t>
    </r>
    <r>
      <rPr>
        <rFont val="Calibri, Arial"/>
        <color rgb="FF0563C1"/>
        <sz val="11.0"/>
        <u/>
      </rPr>
      <t xml:space="preserve"> (source code, command line)</t>
    </r>
  </si>
  <si>
    <t>comparative genomic, composition bias, sequence similarity analysis, phylogenetic analysis</t>
  </si>
  <si>
    <t>gene density</t>
  </si>
  <si>
    <t>GC-profile</t>
  </si>
  <si>
    <t>Identification of Horizontally-transferred Genomic Islands and Ge...: Ingenta Connect</t>
  </si>
  <si>
    <t>windowless method for displaying GC content variations across the genome
 - it calculates global GC content distribution of a genome with high resolution
 - the abrupt drop in the profile indicates the sharp decrease of GC content and potential presence of a GI</t>
  </si>
  <si>
    <t>Any Genome (real data)</t>
  </si>
  <si>
    <r>
      <rPr>
        <rFont val="Calibri, Arial"/>
        <color rgb="FF0563C1"/>
        <sz val="11.0"/>
        <u/>
      </rPr>
      <t>GC-Profile (tubic.org)</t>
    </r>
    <r>
      <rPr>
        <rFont val="Calibri, Arial"/>
        <color rgb="FF000000"/>
        <sz val="11.0"/>
        <u/>
      </rPr>
      <t xml:space="preserve"> (web, software)</t>
    </r>
  </si>
  <si>
    <t>GC content</t>
  </si>
  <si>
    <t>SigHunt</t>
  </si>
  <si>
    <t>academic.oup.com/bioinformatics/article-abstract/30/8/1081/254636</t>
  </si>
  <si>
    <t>- calculate a genomic signature as a vector of tetranucleotide frequencies using a sliding window
 - score the number of 4-mer frequencies in the sliding window that deviate from the credibility interval of their local genomic density</t>
  </si>
  <si>
    <t>- simulated data by randomly selecting and replacing DNA fragments between 10 organisms 
- In each of 500 replicates of the procedure, replaced three genomic fragments with alien DNA from other organisms. 
- The length of each introduced fragment was 2, 5 and 15 kb in each chromosome, where the origin of each fragment was randomly drawn from the pool of analysed organisms and chromosomes.
- provided literature data set</t>
  </si>
  <si>
    <t>AUC: 0.67 - 0.87</t>
  </si>
  <si>
    <t>- depend on the additional related genomes used in selection (inclusion of distant genomes can potentially lead to false-positive predictions)
 - can be of limited use when closely related genomes are unavailable
- not universal
- prone to false negatives due to amelioration over time of the horizontally transferred region</t>
  </si>
  <si>
    <t>GenBank (Artificial Genome)</t>
  </si>
  <si>
    <r>
      <rPr>
        <rFont val="Calibri, Arial"/>
        <color rgb="FF0563C1"/>
        <sz val="11.0"/>
        <u/>
      </rPr>
      <t>Tools for data analysis | Institute of Biostatistics and Analyses | MED MUNI</t>
    </r>
    <r>
      <rPr>
        <rFont val="Calibri, Arial"/>
        <color rgb="FF0563C1"/>
        <sz val="11.0"/>
        <u/>
      </rPr>
      <t xml:space="preserve"> (source code, command line)</t>
    </r>
  </si>
  <si>
    <t>Phylo SI</t>
  </si>
  <si>
    <t>Phylo SI: a new genome-wide approach for prokaryotic phylogeny - PMC (nih.gov)</t>
  </si>
  <si>
    <t>- measure synteny index (SI) between two genomes (species)
- SI measures how much a gene that is orthologous in the two compared species is in its natural place or shares the same neighborhood in both genomes</t>
  </si>
  <si>
    <t>- During evolution, a genome undergoes events of large scale reorganization, such as gene gain/loss, duplication and translocation, causing a degradation in the synteny among the genomes</t>
  </si>
  <si>
    <r>
      <rPr>
        <rFont val="Calibri, Arial"/>
        <color rgb="FF000000"/>
        <sz val="11.0"/>
        <u/>
      </rPr>
      <t xml:space="preserve">- 89 bacterial genomes from </t>
    </r>
    <r>
      <rPr>
        <rFont val="Calibri, Arial"/>
        <color rgb="FF0563C1"/>
        <sz val="11.0"/>
        <u/>
      </rPr>
      <t>Genome List - Genome - NCBI (nih.gov)</t>
    </r>
  </si>
  <si>
    <r>
      <rPr>
        <rFont val="Arial"/>
        <sz val="11.0"/>
      </rPr>
      <t xml:space="preserve">- </t>
    </r>
    <r>
      <rPr>
        <rFont val="Arial"/>
        <color rgb="FF1155CC"/>
        <sz val="11.0"/>
        <u/>
      </rPr>
      <t>http://research.haifa.ac.il/ssagi/software/PhyloSI.zip</t>
    </r>
    <r>
      <rPr>
        <rFont val="Arial"/>
        <sz val="11.0"/>
      </rPr>
      <t xml:space="preserve"> (NA - not accessible)
- simulated data is not provided but the simulation steps are available in supp data
- tested on real data </t>
    </r>
  </si>
  <si>
    <r>
      <rPr>
        <rFont val="Calibri, Arial"/>
        <color rgb="FF0563C1"/>
        <sz val="11.0"/>
        <u/>
      </rPr>
      <t>http://research.haifa.ac.il/ssagi/software/PhyloSI.zip</t>
    </r>
    <r>
      <rPr>
        <rFont val="Calibri, Arial"/>
        <color rgb="FF0563C1"/>
        <sz val="11.0"/>
        <u/>
      </rPr>
      <t xml:space="preserve"> (NA - not accessible)</t>
    </r>
  </si>
  <si>
    <t>comparative genomic, synteny analysis</t>
  </si>
  <si>
    <t>gene order, GC content, 16S rRNA</t>
  </si>
  <si>
    <t>GIHunter</t>
  </si>
  <si>
    <t>https://www.longdom.org/open-access/an-accurate-genomic-island-prediction-method-for-sequenced-bacterial-genomes-jpb.1000322.pdf</t>
  </si>
  <si>
    <t>- use machine learning (decision tree) to identify Sequence Composition bias using multiple GI features</t>
  </si>
  <si>
    <t>- 118 genomes containing 771 Gis and 3770 non-Gis</t>
  </si>
  <si>
    <t>Recall: 0.69
Precision: 0.65
F-measure: 0.78</t>
  </si>
  <si>
    <t>IslandPick data (curated)
tested on C. diphtheria NCTC13129 (real data)</t>
  </si>
  <si>
    <r>
      <rPr>
        <rFont val="Calibri, Arial"/>
        <color rgb="FF1155CC"/>
        <sz val="11.0"/>
        <u/>
      </rPr>
      <t>https://www.esu.edu/cpsc/che_lab/software/GIHunter</t>
    </r>
    <r>
      <rPr>
        <rFont val="Calibri, Arial"/>
        <color rgb="FF1155CC"/>
        <sz val="11.0"/>
        <u/>
      </rPr>
      <t xml:space="preserve"> (software) (NA - not accessible)</t>
    </r>
  </si>
  <si>
    <t>machine learning, Sequence Composition, functional annotation</t>
  </si>
  <si>
    <t>IVOM, integrase, phage, size, RNA, gene density, repeats, average intergenic distance</t>
  </si>
  <si>
    <t>Decision Tree, Bagging</t>
  </si>
  <si>
    <t>SVM-AGP</t>
  </si>
  <si>
    <t>Detection of atypical genes in virus families using a one-class SVM | BMC Genomics | Full Text (biomedcentral.com)</t>
  </si>
  <si>
    <t>- employ one-class SM to detect atypical genes based on their statistical signatures without explicit knowledge of the source
 - features like oligonucleotide frequencies, codon usage, amino acid frequencies, position-based nucleotide frequencies, and GC content</t>
  </si>
  <si>
    <t>- all viral genes from ENA (European Nucleotide Archive) downloaded in July 2013</t>
  </si>
  <si>
    <t>AUC: 0.82 - 0.92</t>
  </si>
  <si>
    <t>- depend on parameter selection</t>
  </si>
  <si>
    <r>
      <rPr>
        <rFont val="Calibri, Arial"/>
        <color rgb="FF0563C1"/>
        <sz val="11.0"/>
        <u/>
      </rPr>
      <t>MPII - svm-agp (mpg.de)</t>
    </r>
    <r>
      <rPr>
        <rFont val="Calibri, Arial"/>
        <color rgb="FF0563C1"/>
        <sz val="11.0"/>
        <u/>
      </rPr>
      <t xml:space="preserve"> (source code, command line, NA - not accessible, upon request)</t>
    </r>
  </si>
  <si>
    <t>k-mer, codon usage, Amino Acid  bias, GC content, position-based nucleotide frequencies</t>
  </si>
  <si>
    <t>PAIDB v2.0</t>
  </si>
  <si>
    <t>PAIDB v2.0: exploration and analysis of pathogenicity and resistance islands | Nucleic Acids Research | Oxford Academic (oup.com)</t>
  </si>
  <si>
    <t>- perform homology search for each open reading frame (ORF) against the collected PAI and REI at nucleotide and amino acid level
- employ SIGI-HMM and IslandPath-DIMOB to detect HGT regions</t>
  </si>
  <si>
    <t>- 2673 prokaryotic genomes resulting in 3589 regions of PAIs and REIs</t>
  </si>
  <si>
    <t>integrated in the web (real)</t>
  </si>
  <si>
    <r>
      <rPr>
        <rFont val="Calibri, Arial"/>
        <color rgb="FF0563C1"/>
        <sz val="11.0"/>
        <u/>
      </rPr>
      <t>PAthogenisity Island DataBase (PAI DB)</t>
    </r>
    <r>
      <rPr>
        <rFont val="Calibri, Arial"/>
        <color rgb="FF000000"/>
        <sz val="11.0"/>
        <u/>
      </rPr>
      <t xml:space="preserve"> (Web)</t>
    </r>
  </si>
  <si>
    <t>ORF, virulence gene, resistance gene, codon usage, 2-mer, transposase, integrase, mge</t>
  </si>
  <si>
    <t>complete dataset</t>
  </si>
  <si>
    <t>VirSorter</t>
  </si>
  <si>
    <t>VirSorter: mining viral signal from microbial genomic data [PeerJ]</t>
  </si>
  <si>
    <t>a tool to detect viral signal using a combination of primary and secondary metrics
 - the primary metrics are based on the viral hallmark genes which are manually curated annotations associated with viral sequences
 - the secondary metrics are based on the presence of tRNA, bacterial genes, and Comparative Genomics to known viral genomes</t>
  </si>
  <si>
    <t>- Pseudomonasaeruginosa LES B58 genome</t>
  </si>
  <si>
    <t xml:space="preserve">Precision: 0.9899 - 0.9989
Recall: 0.3171 - 0.9982
recall has positive correlation with the contig size </t>
  </si>
  <si>
    <r>
      <rPr>
        <rFont val="Calibri, Arial"/>
        <sz val="11.0"/>
      </rPr>
      <t xml:space="preserve">Available in supp data (real)
</t>
    </r>
    <r>
      <rPr>
        <rFont val="Calibri, Arial"/>
        <color rgb="FF1155CC"/>
        <sz val="11.0"/>
        <u/>
      </rPr>
      <t>https://de.iplantcollaborative.org/de/</t>
    </r>
    <r>
      <rPr>
        <rFont val="Calibri, Arial"/>
        <sz val="11.0"/>
      </rPr>
      <t xml:space="preserve">  (simulated data, NA - not accessible)</t>
    </r>
  </si>
  <si>
    <r>
      <rPr>
        <rFont val="Calibri, Arial"/>
        <color rgb="FF0563C1"/>
        <sz val="11.0"/>
        <u/>
      </rPr>
      <t>https://github.com/simroux/VirSorter</t>
    </r>
    <r>
      <rPr>
        <rFont val="Calibri, Arial"/>
        <color rgb="FF000000"/>
        <sz val="11.0"/>
        <u/>
      </rPr>
      <t xml:space="preserve"> (source code, docker, conda)</t>
    </r>
  </si>
  <si>
    <t>metagenome</t>
  </si>
  <si>
    <t>comparative genomic, sequence similarity analysis, window-based, clustering</t>
  </si>
  <si>
    <t>prophage, nucleotide, protein, viral sequence</t>
  </si>
  <si>
    <t>Islander: a database of precisely mapped genomic islands in tRNA and tmRNA genes - PMC (nih.gov)</t>
  </si>
  <si>
    <t>- first identifying tRNA genes and their fragments as endpoints to candidate islands
 - disqualifying candidates through a set of filters such as sequence length and the absence of an integrase gene</t>
  </si>
  <si>
    <t>GIs are mobile DNA that usually occurs at specific site at tRNA or tmRNA gene catalyzed by tyrosine integrases
- Integration into prokaryotic chromosomes usually occurs site-specifically at tRNA or tmRNA gene (together, tDNA) targets, catalyzed by tyrosine integrases. This splits the target gene, yet sequences within the island restore the disrupted gene; the regenerated target and its displaced fragment precisely mark the endpoints of the island.</t>
  </si>
  <si>
    <t>- 2168 prokaryotic genomes</t>
  </si>
  <si>
    <t>RefSeq (real data)</t>
  </si>
  <si>
    <r>
      <rPr>
        <rFont val="Calibri, Arial"/>
        <color rgb="FF0563C1"/>
        <sz val="11.0"/>
        <u/>
      </rPr>
      <t>http://bioinformatics.sandia.gov/islander/</t>
    </r>
    <r>
      <rPr>
        <rFont val="Calibri, Arial"/>
        <color rgb="FF0563C1"/>
        <sz val="11.0"/>
        <u/>
      </rPr>
      <t xml:space="preserve"> (web, NA - not accessible, upon request)</t>
    </r>
  </si>
  <si>
    <t>tRNA, tmRNA, repeats, integrase, length</t>
  </si>
  <si>
    <t>worth to try</t>
  </si>
  <si>
    <t>NearHGT</t>
  </si>
  <si>
    <t>Detecting Horizontal Gene Transfer between Closely Related Taxa - PMC (nih.gov)</t>
  </si>
  <si>
    <t>- use chi-square test to determine the divergence between two genes</t>
  </si>
  <si>
    <t>- mutation rate is relatively constant at all times according to a very basic evolutionary effect, dubbed as Universal Pacemaker (UPM) of genome evolution</t>
  </si>
  <si>
    <t>- 3 strains of E. coli (CFT073, EDL933, MG1655)</t>
  </si>
  <si>
    <t>Available in supp data (Real and Artificial Data) (good detail)</t>
  </si>
  <si>
    <r>
      <rPr>
        <rFont val="Calibri, Arial"/>
        <color rgb="FF0563C1"/>
        <sz val="11.0"/>
        <u/>
      </rPr>
      <t>http://research.haifa.ac.il/~ssagi/software/nearHGT.zip</t>
    </r>
    <r>
      <rPr>
        <rFont val="Calibri, Arial"/>
        <color rgb="FF0563C1"/>
        <sz val="11.0"/>
        <u/>
      </rPr>
      <t xml:space="preserve"> (NA - not accessible)</t>
    </r>
  </si>
  <si>
    <t xml:space="preserve">gene </t>
  </si>
  <si>
    <t>HGT-Finder</t>
  </si>
  <si>
    <t>(PDF) HGT-Finder: A New Tool for Horizontal Gene Transfer Finding and Application to Aspergillus genomes (researchgate.net)</t>
  </si>
  <si>
    <t>- calculates a horizontal transfer index from BLAST searches to predict atypical genes
- It requires a query set (proteins of a genome), the BLAST search result of the query, and NCBI taxonomy database
 - For each query and its set of BLAST search result, calculate a taxonomic distance D and a similarity measure R (BLAST bit score ratio relative to the self-hit)
 - The X (transfer index value) of each query is then calculated by considering D and R of all its BLAST subjects
 - P value is then calculated according to the statistical distribution of the X for all query proteins, which is used to reject the null hypothesis that proteins with smaller P values (&lt; threshold) are more likely to be true HGTs
 - A query protein with large top similarity measure R from distance species (D) will have a higher X</t>
  </si>
  <si>
    <r>
      <rPr>
        <rFont val="Calibri, Arial"/>
        <i/>
        <color theme="1"/>
        <sz val="11.0"/>
      </rPr>
      <t xml:space="preserve">- </t>
    </r>
    <r>
      <rPr>
        <rFont val="Calibri, Arial"/>
        <i val="0"/>
        <color theme="1"/>
        <sz val="11.0"/>
      </rPr>
      <t>simulated data (randomly selected 100 Escherichia coli MG1655 (prokaryote) proteins and merged them with the 12,604 Aspfl proteins for HGT detection)</t>
    </r>
    <r>
      <rPr>
        <rFont val="Calibri, Arial"/>
        <i/>
        <color theme="1"/>
        <sz val="11.0"/>
      </rPr>
      <t xml:space="preserve"> 
- </t>
    </r>
    <r>
      <rPr>
        <rFont val="Calibri, Arial"/>
        <i val="0"/>
        <color theme="1"/>
        <sz val="11.0"/>
      </rPr>
      <t>3 genomes of Aspergillus fumigatus, Aspergillus flavus, and Aspergillus nidulans with 20, 45, and 14 genes reported from HGT</t>
    </r>
  </si>
  <si>
    <t>Specificity: 0.93
Sensitivity: 0.92 - 0.95</t>
  </si>
  <si>
    <t>Available in supp data (Artificial Data)</t>
  </si>
  <si>
    <r>
      <rPr>
        <rFont val="Calibri, Arial"/>
        <color rgb="FF0563C1"/>
        <sz val="11.0"/>
        <u/>
      </rPr>
      <t>https://github.com/yinlabniu/HGT-Finder</t>
    </r>
    <r>
      <rPr>
        <rFont val="Calibri, Arial"/>
        <color rgb="FF000000"/>
        <sz val="11.0"/>
        <u/>
      </rPr>
      <t xml:space="preserve"> (source code, command line)</t>
    </r>
  </si>
  <si>
    <t>gene length, GC content, protein</t>
  </si>
  <si>
    <t>HGTree</t>
  </si>
  <si>
    <t>HGTree: database of horizontally transferred genes determined by tree reconciliation | Nucleic Acids Research | Oxford Academic (oup.com)</t>
  </si>
  <si>
    <t>- 2472 prokaryotic genomes (156 archaea and 2316 bacteria) with 660840 putative HGT events</t>
  </si>
  <si>
    <t>genbank (real data)
performance not reported</t>
  </si>
  <si>
    <r>
      <rPr>
        <rFont val="Calibri, Arial"/>
        <color rgb="FF0563C1"/>
        <sz val="11.0"/>
        <u/>
      </rPr>
      <t>http://hgtree.snu.ac.kr/</t>
    </r>
    <r>
      <rPr>
        <rFont val="Calibri, Arial"/>
        <color rgb="FF0563C1"/>
        <sz val="11.0"/>
        <u/>
      </rPr>
      <t xml:space="preserve"> (web, deprecated, NA - not accessible)</t>
    </r>
  </si>
  <si>
    <t>gene, 16S rRNA</t>
  </si>
  <si>
    <t>GI-SVM</t>
  </si>
  <si>
    <t>GI-SVM: A sensitive method for predicting genomic islands based on unannotated sequence of a single genome | Journal of Bioinformatics and Computational Biology (worldscientific.com)</t>
  </si>
  <si>
    <t>- use fixed or variable order k-mer frequencies to detect atypical windows via one-class SVM with spectrum kernel</t>
  </si>
  <si>
    <t>there are typical and atypical genes within a virus family</t>
  </si>
  <si>
    <t>- 3 genomes (NC002935, NC003198, NC011770)</t>
  </si>
  <si>
    <r>
      <rPr>
        <rFont val="Arial"/>
        <color rgb="FF0563C1"/>
        <sz val="11.0"/>
        <u/>
      </rPr>
      <t>GI_Prediction/GI_SVM/genome at master · icelu/GI_Prediction · GitHub</t>
    </r>
    <r>
      <rPr>
        <rFont val="Arial"/>
        <color rgb="FF0563C1"/>
        <sz val="11.0"/>
        <u/>
      </rPr>
      <t xml:space="preserve"> (real data)</t>
    </r>
  </si>
  <si>
    <r>
      <rPr>
        <rFont val="Calibri, Arial"/>
        <color rgb="FF0563C1"/>
        <sz val="11.0"/>
        <u/>
      </rPr>
      <t>https://github.com/icelu/GI_Prediction/tree/master/GI_SVM</t>
    </r>
    <r>
      <rPr>
        <rFont val="Calibri, Arial"/>
        <color rgb="FF0563C1"/>
        <sz val="11.0"/>
        <u/>
      </rPr>
      <t xml:space="preserve"> (source code, command line, python package)</t>
    </r>
  </si>
  <si>
    <t>MSGIP</t>
  </si>
  <si>
    <t>A Novel Method to Predict Genomic Islands Based on Mean Shift Clustering Algorithm | PLOS ONE</t>
  </si>
  <si>
    <t>- use mean shift clustering algorithm
 - use base vector A,T,C,G as a measure of composition
 - for each window, calculate the mean and std of each nucleotide</t>
  </si>
  <si>
    <t>- Despite the windows being widely used, it is difficult to adjust their sizes, since small values lead to a large statistical fluctuation and higher values lead to a low resolution, making it impossible to detect small variations in the GC content</t>
  </si>
  <si>
    <t>- 8 bacterial genomes containing 1-3 GIs per genome</t>
  </si>
  <si>
    <t>percentage of genome predicted as GIs was reported</t>
  </si>
  <si>
    <t>in the github repo (real data)</t>
  </si>
  <si>
    <r>
      <rPr>
        <rFont val="Calibri, Arial"/>
        <color rgb="FF0563C1"/>
        <sz val="11.0"/>
        <u/>
      </rPr>
      <t>GitHub - msgip/msgip: Repository containing the source for MSGIP project</t>
    </r>
    <r>
      <rPr>
        <rFont val="Calibri, Arial"/>
        <color rgb="FF000000"/>
        <sz val="11.0"/>
        <u/>
      </rPr>
      <t xml:space="preserve"> (software, executable program, stand-alone)</t>
    </r>
  </si>
  <si>
    <t>composition bias, machine learning</t>
  </si>
  <si>
    <t>Mean Shift Clustering</t>
  </si>
  <si>
    <t>GIPsy</t>
  </si>
  <si>
    <t>https://www.sciencedirect.com/science/article/pii/S0168165615301152</t>
  </si>
  <si>
    <t>it extends PIPS to detect other genomic island types: Mis, Ris, and Sis</t>
  </si>
  <si>
    <r>
      <rPr>
        <rFont val="Calibri, Arial"/>
        <i/>
        <color theme="1"/>
        <sz val="11.0"/>
      </rPr>
      <t xml:space="preserve">- </t>
    </r>
    <r>
      <rPr>
        <rFont val="Calibri, Arial"/>
        <i val="0"/>
        <color theme="1"/>
        <sz val="11.0"/>
      </rPr>
      <t xml:space="preserve">strains from </t>
    </r>
    <r>
      <rPr>
        <rFont val="Calibri, Arial"/>
        <i/>
        <color theme="1"/>
        <sz val="11.0"/>
      </rPr>
      <t xml:space="preserve">E. coli, Burkholderia pseudomallei, acinetobacter baumannii and mesorhizobium loti for PAIs, Mis, Ris, and Sis, respectively
- </t>
    </r>
    <r>
      <rPr>
        <rFont val="Calibri, Arial"/>
        <i val="0"/>
        <color theme="1"/>
        <sz val="11.0"/>
      </rPr>
      <t>E. coli CFT073 with 14 PAIs, B. pseudomallei K96243 with 16 GIs and 7 putative GIs, A. baumannii AYE with 1 RI, M. loti MAFF303099 with 1 SI of length 611-kb</t>
    </r>
  </si>
  <si>
    <t>- performance relies on the selection of the query genome for comparison
- many genes may have dual purposes in different contexts which may confound the identification</t>
  </si>
  <si>
    <t>Available in supp data (real data) (good detail)</t>
  </si>
  <si>
    <r>
      <rPr>
        <rFont val="Calibri, Arial"/>
        <color rgb="FF0563C1"/>
        <sz val="11.0"/>
        <u/>
      </rPr>
      <t>Group information - Bioinformatics.org</t>
    </r>
    <r>
      <rPr>
        <rFont val="Calibri, Arial"/>
        <color rgb="FF0563C1"/>
        <sz val="11.0"/>
        <u/>
      </rPr>
      <t xml:space="preserve"> (software, java, GUI)</t>
    </r>
  </si>
  <si>
    <t>composition bias, sequence similarity analysis, functional annotation</t>
  </si>
  <si>
    <t>GC content, codon usage, transposase, tRNA, virulence gene, antibiotic resistance gene, symbiosis gene</t>
  </si>
  <si>
    <t>Phaster</t>
  </si>
  <si>
    <t>PHASTER: a better, faster version of the PHAST phage search tool - PMC (nih.gov)</t>
  </si>
  <si>
    <t>- use blast against a phage specific sequence database followed by DBSCAN to cluster the hits into prophage regions</t>
  </si>
  <si>
    <t>- 54 bacterial genomes</t>
  </si>
  <si>
    <t>Sensitivity: 0.85 - 0.869
PPV: 0.873 - 0.91</t>
  </si>
  <si>
    <t>GenBank (real data)
performance not reported</t>
  </si>
  <si>
    <r>
      <rPr>
        <rFont val="Calibri, Arial"/>
        <color rgb="FF0563C1"/>
        <sz val="11.0"/>
        <u/>
      </rPr>
      <t>PHASTER</t>
    </r>
    <r>
      <rPr>
        <rFont val="Calibri, Arial"/>
        <color rgb="FF000000"/>
        <sz val="11.0"/>
        <u/>
      </rPr>
      <t xml:space="preserve"> (web)</t>
    </r>
  </si>
  <si>
    <t>MTGIpick</t>
  </si>
  <si>
    <t>MTGIpick allows robust identification of genomic islands from a single genome | Briefings in Bioinformatics | Oxford Academic (oup.com)</t>
  </si>
  <si>
    <t>- split a genome into distinct windows and extract the compositional features of the genome
 - for each window, perform an iteration of a small-scale t-test with large-scale feature selection (IST-LFS) to quantify compositional differences of a genome
 - use multiscale segmentation algorithm to identify large, multiwindow segments that are significantly different from the host signatures
 - refine the boundaries of predicted GIs using Markovian Jensen-Shannon divergence and the GC-based segmentation method</t>
  </si>
  <si>
    <t>- GIs associated with microbia adaptations carry distinct sequence patterns
 - for rapid identification, composition-based methods are more preferrable</t>
  </si>
  <si>
    <t>- 479 prokaryotic genomes with 118131 transferred genes of length between 15-11792 bp
- sequences of A. fumigatus with 189 reported HGT
- 7 genomes of Cryptosporidium and 18 genomes of G. sulphuraria with 24 and 79 identified HGT, respectively)
- dataset from IslandPick and Zisland Explorer</t>
  </si>
  <si>
    <t>Acc: 0.8615
Precision: 0.7279
Recall: 0.4719</t>
  </si>
  <si>
    <t>- the genomic signatures of the proposed method are limited because the method relies on observation of different tetranucleotides
 - limited when the transferred genes have similar oligonucleotide patterns</t>
  </si>
  <si>
    <t>IslandPick, Zisland Explorer dataset (curated)</t>
  </si>
  <si>
    <r>
      <rPr>
        <rFont val="Calibri, Arial"/>
        <color rgb="FF0563C1"/>
        <sz val="11.0"/>
        <u/>
      </rPr>
      <t>GitHub - bioinfo0706/MTGIpick: MTGIpick is a software that implements multiscale statistical algorithm to predict genomic islands (GIs) from a single genome. It uses small-scale test with large-scale features to score small region deviating from the host and large-scale statistical test with small-scale features to identify multi-window segments for identification of GIs. MTGIpick can identify GIs from a single genome, without annotated information of genomes or prior knowledge from other datasets. In simulations with alien fragments from artificial and real genomes, MTGIpick reported robust results across different experiments. From real biological data, MTGIpick demonstrated better performance compared with existing methods, and identified GIs with more accurate size.</t>
    </r>
    <r>
      <rPr>
        <rFont val="Calibri, Arial"/>
        <color rgb="FF000000"/>
        <sz val="11.0"/>
        <u/>
      </rPr>
      <t xml:space="preserve"> (source code, command line)</t>
    </r>
  </si>
  <si>
    <t>tetranucleotide</t>
  </si>
  <si>
    <t>Zisland Explorer</t>
  </si>
  <si>
    <t>Zisland Explorer: detect genomic islands by combining homogeneity and heterogeneity properties | Briefings in Bioinformatics | Oxford Academic (oup.com)</t>
  </si>
  <si>
    <t>- measure composition bias between an island and the core genome based on segmental cumulative GC profile
 - given a genomic sequence, split it into fragments based on GC-profile, then cluster the fragments 
 - exclude the core fragments from the non-core fragments
 - compute the discriminator using codon usage or amino acid bias to identify genomic island candidates</t>
  </si>
  <si>
    <t>- GC content of a certain genomic island was homogenous within the island itself but was different from that of the core genome</t>
  </si>
  <si>
    <t>TPR: 0.589
OACC: 0.914
ACC: 0.78
F1 score: 0.597
MCC: 0.582</t>
  </si>
  <si>
    <t>Available in supp data (real, curated data)</t>
  </si>
  <si>
    <r>
      <rPr>
        <rFont val="Arial"/>
        <color rgb="FF006FB7"/>
        <sz val="11.0"/>
        <u/>
      </rPr>
      <t>http://tubic.tju.edu.cn/Zisland_Explorer/</t>
    </r>
    <r>
      <rPr>
        <rFont val="Arial"/>
        <color rgb="FF000000"/>
        <sz val="11.0"/>
        <u/>
      </rPr>
      <t xml:space="preserve"> </t>
    </r>
  </si>
  <si>
    <t>TF-IDF</t>
  </si>
  <si>
    <t>https://www.nature.com/articles/srep30308</t>
  </si>
  <si>
    <t>- detect atypical genomic regions based on the frequency distributions of k-mers in the sequences</t>
  </si>
  <si>
    <t>- If a set of contiguous k-mers appears sufficiently more frequently in another phyletic group than in its own, we infer that they have been transferred from the first group to the second</t>
  </si>
  <si>
    <t>(real, simulated data) (NA)</t>
  </si>
  <si>
    <t>source code (NA - not available) but pseudo-code in supp data</t>
  </si>
  <si>
    <t>functional annotation, alignment-free</t>
  </si>
  <si>
    <t>protein, gene, GI</t>
  </si>
  <si>
    <t>NLP</t>
  </si>
  <si>
    <t>SlopTree</t>
  </si>
  <si>
    <t>https://journals.plos.org/ploscompbiol/article?id=10.1371/journal.pcbi.1004985</t>
  </si>
  <si>
    <t>a new alignment-free method which measures evolutionary distance by quantifying how quickly the number of matching sequences between two proteomes decays as a function of sequence length</t>
  </si>
  <si>
    <t xml:space="preserve">- 7 genomes of Staphylococcus aureus (6 genomes from Clonal Complex 8 (CC8) and 1 multi-drug resistant strain from CC30, S. aureus MRSA252) </t>
  </si>
  <si>
    <t>available in supp data (real)</t>
  </si>
  <si>
    <r>
      <rPr>
        <rFont val="Calibri, Arial"/>
        <color rgb="FF0563C1"/>
        <sz val="11.0"/>
        <u/>
      </rPr>
      <t>http://prodata.swmed.edu/download/pub/slopetree_v1/</t>
    </r>
    <r>
      <rPr>
        <rFont val="Calibri, Arial"/>
        <color rgb="FF000000"/>
        <sz val="11.0"/>
        <u/>
      </rPr>
      <t xml:space="preserve"> (source code, command line)</t>
    </r>
  </si>
  <si>
    <t>k-mer, proteomes</t>
  </si>
  <si>
    <t>protein</t>
  </si>
  <si>
    <t>Daisy</t>
  </si>
  <si>
    <t>https://academic.oup.com/bioinformatics/article-lookup/doi/10.1093/bioinformatics/btw423</t>
  </si>
  <si>
    <t>- given a pair of two suspected acceptor and donor and their respective reads, we expect to see reads mapping across the HGT boundary where one part of a read maps to the acceptor and the other part to the HGT origin in the donor</t>
  </si>
  <si>
    <t>- H. pylori, E. coli KO11FL, EHEC dataset E.coli O55:H7</t>
  </si>
  <si>
    <t>- the donor and acceptor are assumed to be known</t>
  </si>
  <si>
    <t>in the github repo (real, artificial)</t>
  </si>
  <si>
    <r>
      <rPr>
        <rFont val="Calibri, Arial"/>
        <color rgb="FF0563C1"/>
        <sz val="11.0"/>
        <u/>
      </rPr>
      <t>GitHub - ktrappe/daisy: Horizontal Gene Transfer Detection by Mapping Sequencing Reads</t>
    </r>
    <r>
      <rPr>
        <rFont val="Calibri, Arial"/>
        <color rgb="FF000000"/>
        <sz val="11.0"/>
        <u/>
      </rPr>
      <t xml:space="preserve"> (source code, command line)</t>
    </r>
  </si>
  <si>
    <t>read mapping</t>
  </si>
  <si>
    <t>short reads, nucleotide</t>
  </si>
  <si>
    <t>Batch-Learning Self-Organizing Map</t>
  </si>
  <si>
    <t>https://www.ncbi.nlm.nih.gov/pmc/articles/PMC5198169/</t>
  </si>
  <si>
    <t>- sequence fragments are clustered based on the similarity of oligonucleotide frequencies independently of sequence homology</t>
  </si>
  <si>
    <t>- Tsetse Fly Genome</t>
  </si>
  <si>
    <t>tsetse fly genome and 5600 prokaryotes of same species (real data)</t>
  </si>
  <si>
    <r>
      <rPr>
        <rFont val="Calibri, Arial"/>
        <color rgb="FF0563C1"/>
        <sz val="11.0"/>
        <u/>
      </rPr>
      <t>http://bioinfo.ie.niigata-u.ac.jp/?BLSOM</t>
    </r>
    <r>
      <rPr>
        <rFont val="Calibri, Arial"/>
        <color rgb="FF000000"/>
        <sz val="11.0"/>
        <u/>
      </rPr>
      <t xml:space="preserve"> (source code, command line)</t>
    </r>
  </si>
  <si>
    <t>machine learning, alignment-free</t>
  </si>
  <si>
    <t>codon, oligonucleotide</t>
  </si>
  <si>
    <t>BLSOM</t>
  </si>
  <si>
    <t>VirFinder</t>
  </si>
  <si>
    <t>https://microbiomejournal.biomedcentral.com/articles/10.1186/s40168-017-0283-5?ref=https://githubhelp.com</t>
  </si>
  <si>
    <t xml:space="preserve">train a ML model on known viral and non viral sequences </t>
  </si>
  <si>
    <t>viruses and hosts have discernibly different k-mer signatures</t>
  </si>
  <si>
    <t>- 1562 virus RefSeq genomes infecting prokaryotes and 31,986 prokaryotic host RefSeq genomes from NCBI in May 2015
- training data from 14722 prokaryotic genomes
- metagenomic data: the first dataset, 78 samples comprised of 40 samples from 31 healthy patients and 38 samples from 25 liver cirrhosis patients. The second dataset, referring to as the “testing set”, has 230 samples comprised of 103 samples from 83 healthy patients and 127 samples from 98 liver cirrhosis patients.</t>
  </si>
  <si>
    <t>Avaiable in supp data (curated data)</t>
  </si>
  <si>
    <r>
      <rPr>
        <rFont val="Calibri, Arial"/>
        <color rgb="FF0563C1"/>
        <sz val="11.0"/>
        <u/>
      </rPr>
      <t>GitHub - jessieren/VirFinder: VirFinder: a novel k-mer based tool for identifying viral sequences from assembled metagenomic data</t>
    </r>
    <r>
      <rPr>
        <rFont val="Calibri, Arial"/>
        <color rgb="FF000000"/>
        <sz val="11.0"/>
        <u/>
      </rPr>
      <t xml:space="preserve"> (source code, command line)</t>
    </r>
  </si>
  <si>
    <t>k-mer, contigs</t>
  </si>
  <si>
    <t>Logistic Regression</t>
  </si>
  <si>
    <t>IslandViewer4</t>
  </si>
  <si>
    <t>IslandViewer 4: expanded prediction of genomic islands for larger-scale datasets | Nucleic Acids Research | Oxford Academic (oup.com)</t>
  </si>
  <si>
    <t>- combine SIGI-HMM, IslandPath-DIMOB, and IslandPick</t>
  </si>
  <si>
    <t>- 6193 complete bacterial and archaeal strains (encompassing 6586 chromosomes) from RefSeq
- 3557 predicted GIs in 1264 bacterial and archaeal strains among 2168 genomes analyzed from Islander database</t>
  </si>
  <si>
    <r>
      <rPr>
        <rFont val="Calibri, Arial"/>
        <color rgb="FF1155CC"/>
        <sz val="11.0"/>
        <u/>
      </rPr>
      <t>https://www.pathogenomics.sfu.ca/islandviewer/</t>
    </r>
    <r>
      <rPr>
        <rFont val="Calibri, Arial"/>
        <color rgb="FF1155CC"/>
        <sz val="11.0"/>
        <u/>
      </rPr>
      <t xml:space="preserve">  (web)</t>
    </r>
  </si>
  <si>
    <t>Dinucleotide, codon usage, Integrase, transposase, recombinase, insertion sequences, virulence gene, antibiotic resistance gene</t>
  </si>
  <si>
    <t>Bonham, K. S., et al.</t>
  </si>
  <si>
    <t>Extensive horizontal gene transfer in cheese-associated bacteria - PMC (nih.gov)</t>
  </si>
  <si>
    <t>- annotate genomes
 - annotated genomes are then compared using blastn
 - consider potential HGT if the compared gene is at least 99% identical for at least 500 nucleotides
 - for each gene, perform BLAST and determine whether or not the gene was acquired from HGT event 
 - to alleviate false positive (high similarity in short reads), average nucleotide identify is used</t>
  </si>
  <si>
    <t>- 165 bacterial genomes from NCBI RefSeq associated with cheese
 - 31 isolates of 4 bacterial phyla and 11 genera</t>
  </si>
  <si>
    <t>- do not compare the method
 - it is rather a study of HGT in cheese environment</t>
  </si>
  <si>
    <r>
      <rPr>
        <rFont val="Calibri, Arial"/>
        <color rgb="FF0563C1"/>
        <sz val="11.0"/>
        <u/>
      </rPr>
      <t>https://zenodo.org/records/163212</t>
    </r>
    <r>
      <rPr>
        <rFont val="Calibri, Arial"/>
        <color rgb="FF000000"/>
        <sz val="11.0"/>
        <u/>
      </rPr>
      <t xml:space="preserve"> (real data)</t>
    </r>
  </si>
  <si>
    <r>
      <rPr>
        <rFont val="Calibri, Arial"/>
        <color rgb="FF0563C1"/>
        <sz val="11.0"/>
        <u/>
      </rPr>
      <t>https://github.com/DuttonLab/kvasir</t>
    </r>
    <r>
      <rPr>
        <rFont val="Calibri, Arial"/>
        <color rgb="FF000000"/>
        <sz val="11.0"/>
        <u/>
      </rPr>
      <t xml:space="preserve"> (source code, command line)</t>
    </r>
  </si>
  <si>
    <t>sequence similarity analysis, functional annotation</t>
  </si>
  <si>
    <t>Amino Acid, ORF, transposase, phage, mge, antibiotic resistance gene</t>
  </si>
  <si>
    <t>Alienness</t>
  </si>
  <si>
    <t>https://doi.org/10.3390/genes8100248</t>
  </si>
  <si>
    <t xml:space="preserve">- parses BLAST results against public libraries to rapidly identify candidate HGT in any genome of interest
- for each query protein, calculate an Alien Index,
- An AI &gt; 0 indicates a better hit to candidate donor than recipient taxa and a possible HGT </t>
  </si>
  <si>
    <t>- Nematodes genomes</t>
  </si>
  <si>
    <t>validation data (NA)</t>
  </si>
  <si>
    <r>
      <rPr>
        <rFont val="Calibri, Arial"/>
        <color rgb="FF0563C1"/>
        <sz val="11.0"/>
        <u/>
      </rPr>
      <t>http://alienness.sophia.inra.fr/</t>
    </r>
    <r>
      <rPr>
        <rFont val="Calibri, Arial"/>
        <color rgb="FF000000"/>
        <sz val="11.0"/>
        <u/>
      </rPr>
      <t xml:space="preserve"> (NA)</t>
    </r>
  </si>
  <si>
    <t>protein, proteomes(?), bit score</t>
  </si>
  <si>
    <t>Vrprofile</t>
  </si>
  <si>
    <t>VRprofile: gene-cluster-detection-based profiling of virulence and antibiotic resistance traits encoded within genome sequences of pathogenic bacteria | Briefings in Bioinformatics | Oxford Academic (oup.com)</t>
  </si>
  <si>
    <t>- it first searches for candidate references for the query sequence using all respective protein coding genes
 - then applies multiple sequence alignments to identify clusters of virulence genes</t>
  </si>
  <si>
    <t>- 16 bacterial replicons with 144 reference islands</t>
  </si>
  <si>
    <t>Recall: 0.85
Precision: 0.66
F1: 0.72</t>
  </si>
  <si>
    <t>Avaiable in supp data (real data)</t>
  </si>
  <si>
    <r>
      <rPr>
        <rFont val="Calibri, Arial"/>
        <color rgb="FF0563C1"/>
        <sz val="11.0"/>
        <u/>
      </rPr>
      <t>http://bioinfo-mml.sjtu.edu.cn/VRprofile</t>
    </r>
    <r>
      <rPr>
        <rFont val="Calibri, Arial"/>
        <color rgb="FF0563C1"/>
        <sz val="11.0"/>
        <u/>
      </rPr>
      <t xml:space="preserve"> (updated to v2, web)</t>
    </r>
  </si>
  <si>
    <t>sequence similarity analysis, functional annotation, composition bias</t>
  </si>
  <si>
    <t>phage, virulence gene, antibiotic resistance gene, integron, insertion site, ICEs, GC, dinucleotide, codon usage, tRNA, tmRNA, repeats</t>
  </si>
  <si>
    <t>gene, GI, PAI, RI, Prophage</t>
  </si>
  <si>
    <t>IslandPath-DIMOB v1.0.0</t>
  </si>
  <si>
    <t>Improved genomic island predictions with IslandPath-DIMOB | Bioinformatics | Oxford Academic (oup.com)</t>
  </si>
  <si>
    <t>- consider a genomic fragment to be an island if it contains at least one mobility gene in addition to 8 or more consecutive open reading frames with dinucleotide bias</t>
  </si>
  <si>
    <t>- 104 genomes harboring between 1 and 77 GIs larger than 4 kb per genome, for a total of 1845 GIs encompassing over 21 Mbp (positive dataset)
- 104 genomes comprising of 3266 regions ranging between 7 and 82 kb, for a total of over 45 Mbp (negative dataset)</t>
  </si>
  <si>
    <t>IslandPick data, available in supp data (real, curated data)</t>
  </si>
  <si>
    <r>
      <rPr>
        <rFont val="Calibri, Arial"/>
        <color rgb="FF0563C1"/>
        <sz val="11.0"/>
        <u/>
      </rPr>
      <t>https://github.com/brinkmanlab/islandpath/</t>
    </r>
    <r>
      <rPr>
        <rFont val="Calibri, Arial"/>
        <color rgb="FF000000"/>
        <sz val="11.0"/>
        <u/>
      </rPr>
      <t xml:space="preserve"> (perl, docker, command line)</t>
    </r>
  </si>
  <si>
    <t>dinucleotide, Integrase, transposase recombinase, insertion sequences, phage, ORF</t>
  </si>
  <si>
    <t>BLAST2HGT</t>
  </si>
  <si>
    <t>https://www.frontiersin.org/articles/10.3389/fpls.2018.00701/full</t>
  </si>
  <si>
    <t>- measure HGT index and Alien Index to screen HGT candidates</t>
  </si>
  <si>
    <t>- R. irregularis genome with 19 foreign genes</t>
  </si>
  <si>
    <t>available in the repo (real)</t>
  </si>
  <si>
    <r>
      <rPr>
        <rFont val="Calibri, Arial"/>
        <color rgb="FF0563C1"/>
        <sz val="11.0"/>
        <u/>
      </rPr>
      <t>https://github.com/waterml/blast2hgt</t>
    </r>
    <r>
      <rPr>
        <rFont val="Calibri, Arial"/>
        <color rgb="FF000000"/>
        <sz val="11.0"/>
        <u/>
      </rPr>
      <t xml:space="preserve"> (source code, command line)</t>
    </r>
  </si>
  <si>
    <t>gene, protein, nucleotide</t>
  </si>
  <si>
    <t>gene, protein, GI</t>
  </si>
  <si>
    <t>RANGER-DTL 2.0</t>
  </si>
  <si>
    <t>RANGER-DTL 2.0: rigorous reconstruction of gene-family evolution by duplication, transfer and loss | Bioinformatics | Oxford Academic (oup.com)</t>
  </si>
  <si>
    <t>- use 16S rRNA to reconstruct tree</t>
  </si>
  <si>
    <t>- using 16S rRNA to reconstruct tree may pose a risk of inferring false positive HGT when analyzed at strain level as 16S rRNA is a universal species marker for prokaryotes</t>
  </si>
  <si>
    <t>available in the web (simulated data)</t>
  </si>
  <si>
    <r>
      <rPr>
        <rFont val="Calibri, Arial"/>
        <color rgb="FF0563C1"/>
        <sz val="11.0"/>
        <u/>
      </rPr>
      <t>http://compbio.engr.uconn.edu/software/RANGER-DTL/</t>
    </r>
    <r>
      <rPr>
        <rFont val="Calibri, Arial"/>
        <color rgb="FF000000"/>
        <sz val="11.0"/>
        <u/>
      </rPr>
      <t xml:space="preserve"> (source code, program)</t>
    </r>
  </si>
  <si>
    <t>panISA</t>
  </si>
  <si>
    <t>https://academic.oup.com/bioinformatics/article/34/22/3795/5040324</t>
  </si>
  <si>
    <t>repetitive nature of insertion sequence (IS) makes it unlikely for them to properly assemble in a draft assembly</t>
  </si>
  <si>
    <t>- 5 bacterial genomes</t>
  </si>
  <si>
    <r>
      <rPr>
        <rFont val="Calibri, Arial"/>
        <color rgb="FF0563C1"/>
        <sz val="11.0"/>
        <u/>
      </rPr>
      <t>https://github.com/bvalot/panISa</t>
    </r>
    <r>
      <rPr>
        <rFont val="Calibri, Arial"/>
        <color rgb="FF000000"/>
        <sz val="11.0"/>
        <u/>
      </rPr>
      <t xml:space="preserve"> (source code, command line)</t>
    </r>
  </si>
  <si>
    <t>insertion site, short reads</t>
  </si>
  <si>
    <t>Insertion Sequence</t>
  </si>
  <si>
    <t>PanDelos</t>
  </si>
  <si>
    <t>PanDelos: a dictionary-based method for pan-genome content discovery | BMC Bioinformatics | Full Text (biomedcentral.com)</t>
  </si>
  <si>
    <r>
      <rPr>
        <rFont val="Calibri, Arial"/>
        <color rgb="FF0563C1"/>
        <sz val="11.0"/>
        <u/>
      </rPr>
      <t>GitHub - InfOmics/PanDelos: A dictionary-based method for pan-genomic contents discovery.</t>
    </r>
    <r>
      <rPr>
        <rFont val="Calibri, Arial"/>
        <color rgb="FF000000"/>
        <sz val="11.0"/>
        <u/>
      </rPr>
      <t xml:space="preserve"> (source code, command line)</t>
    </r>
  </si>
  <si>
    <t>pangenome</t>
  </si>
  <si>
    <t>Jaccard Similarity</t>
  </si>
  <si>
    <t>RecentHGT</t>
  </si>
  <si>
    <t>A Novel Strategy for Detecting Recent Horizontal Gene Transfer and Its Application to Rhizobium Strains - PubMed (nih.gov)</t>
  </si>
  <si>
    <t>- compare homologous genes between two strains of the same species, then filter out highly conserved genes with sequence similarity between 98.5% and 100%</t>
  </si>
  <si>
    <r>
      <rPr>
        <rFont val="Calibri, Arial"/>
        <color theme="1"/>
        <sz val="11.0"/>
      </rPr>
      <t xml:space="preserve">- DNA sequences of the recently transferred genes should be much more conserved than the vertically inherited genes in the recipient genome 
- if an extremely conserved homologous gene is observed between two strains, we might suspect it underwent a recent HGT event since divergence of the two strains
- homologous genes with sequence similarity between 98.5% and 100% are assumed to not comply with the theoretical distribution </t>
    </r>
    <r>
      <rPr>
        <rFont val="Calibri, Arial"/>
        <color rgb="FF980000"/>
        <sz val="11.0"/>
      </rPr>
      <t>??</t>
    </r>
  </si>
  <si>
    <t>- 10 Rhizobium genomes</t>
  </si>
  <si>
    <t>Available in the repo (curated data from genbank, artificial genome)</t>
  </si>
  <si>
    <r>
      <rPr>
        <rFont val="Calibri, Arial"/>
        <color rgb="FF0563C1"/>
        <sz val="11.0"/>
        <u/>
      </rPr>
      <t>https://github.com/cvn001/RecentHGT</t>
    </r>
    <r>
      <rPr>
        <rFont val="Calibri, Arial"/>
        <color rgb="FF000000"/>
        <sz val="11.0"/>
        <u/>
      </rPr>
      <t xml:space="preserve"> (source code, command line)</t>
    </r>
  </si>
  <si>
    <t>pairwise sequence alignment, sequence similarity analysis, functional annotation</t>
  </si>
  <si>
    <t>Amino Acid</t>
  </si>
  <si>
    <t>Expectation Maximization</t>
  </si>
  <si>
    <t>Tang, Kujin, et al.</t>
  </si>
  <si>
    <t>Frontiers | Background Adjusted Alignment-Free Dissimilarity Measures Improve the Detection of Horizontal Gene Transfer (frontiersin.org)</t>
  </si>
  <si>
    <t>E. faecalis V583 (real) 
IslandPick data (curated data)
available in supp data (artificial data)</t>
  </si>
  <si>
    <t>GI-Cluster</t>
  </si>
  <si>
    <t>https://www.worldscientific.com/doi/abs/10.1142/S0219720018400103</t>
  </si>
  <si>
    <t>IslandPick data available in the repo (real, curated data)</t>
  </si>
  <si>
    <r>
      <rPr>
        <rFont val="Calibri, Arial"/>
        <color rgb="FF0563C1"/>
        <sz val="11.0"/>
        <u/>
      </rPr>
      <t>https://github.com/icelu/GI_Cluster</t>
    </r>
    <r>
      <rPr>
        <rFont val="Calibri, Arial"/>
        <color rgb="FF000000"/>
        <sz val="11.0"/>
        <u/>
      </rPr>
      <t xml:space="preserve"> (source code, command line)</t>
    </r>
  </si>
  <si>
    <t>GC content, codon, k-mer, mge, repeats, tRNA</t>
  </si>
  <si>
    <t>DBSCAN, Kmeans, pam, kkmeans</t>
  </si>
  <si>
    <t>AnnoTree</t>
  </si>
  <si>
    <t>https://academic.oup.com/nar/article/47/9/4442/5432638</t>
  </si>
  <si>
    <r>
      <rPr>
        <rFont val="Calibri, Arial"/>
        <color rgb="FF1155CC"/>
        <sz val="11.0"/>
        <u/>
      </rPr>
      <t>http://annotree.uwaterloo.ca/downloads.html</t>
    </r>
    <r>
      <rPr>
        <rFont val="Calibri, Arial"/>
        <color rgb="FF1155CC"/>
        <sz val="11.0"/>
        <u/>
      </rPr>
      <t xml:space="preserve"> (real)</t>
    </r>
  </si>
  <si>
    <r>
      <rPr>
        <rFont val="Calibri, Arial"/>
        <color rgb="FF0563C1"/>
        <sz val="11.0"/>
        <u/>
      </rPr>
      <t>http://annotree.uwaterloo.ca/annotree/</t>
    </r>
    <r>
      <rPr>
        <rFont val="Calibri, Arial"/>
        <color rgb="FF0563C1"/>
        <sz val="11.0"/>
        <u/>
      </rPr>
      <t xml:space="preserve"> (web)
</t>
    </r>
    <r>
      <rPr>
        <rFont val="Calibri, Arial"/>
        <color rgb="FF1155CC"/>
        <sz val="11.0"/>
        <u/>
      </rPr>
      <t>https://bitbucket.org/account/user/doxeylabcrew/projects/AN</t>
    </r>
    <r>
      <rPr>
        <rFont val="Calibri, Arial"/>
        <color rgb="FF0563C1"/>
        <sz val="11.0"/>
        <u/>
      </rPr>
      <t xml:space="preserve"> (source code, command line)</t>
    </r>
  </si>
  <si>
    <t>phylogenetic analysis, functional annotation, tree reconciliation</t>
  </si>
  <si>
    <t>MetaCHIP</t>
  </si>
  <si>
    <t>MetaCHIP: community-level horizontal gene transfer identification through the combination of best-match and phylogenetic approaches | Microbiome | Full Text (biomedcentral.com)</t>
  </si>
  <si>
    <t>- for each gene, perform BLASTN search to find potential reference genomes
 - group the potential reference genomes into self, close, and distant, then calculate the average BLASTN matches for each group
 - if the highest average score belongs to other than self-group, then the query gene is a candidate for HGT</t>
  </si>
  <si>
    <t>- it works only among prokaryotes</t>
  </si>
  <si>
    <r>
      <rPr>
        <rFont val="Arial"/>
        <color rgb="FF1155CC"/>
        <sz val="11.0"/>
        <u/>
      </rPr>
      <t>https://github.com/songweizhi/MetaCHIP/tree/master/input_file_examples</t>
    </r>
    <r>
      <rPr>
        <rFont val="Arial"/>
        <color rgb="FF1155CC"/>
        <sz val="11.0"/>
        <u/>
      </rPr>
      <t xml:space="preserve"> (real, artificial data)</t>
    </r>
  </si>
  <si>
    <r>
      <rPr>
        <rFont val="Calibri, Arial"/>
        <color rgb="FF0563C1"/>
        <sz val="11.0"/>
        <u/>
      </rPr>
      <t>https://github.com/songweizhi/MetaCHIP</t>
    </r>
    <r>
      <rPr>
        <rFont val="Calibri, Arial"/>
        <color rgb="FF000000"/>
        <sz val="11.0"/>
        <u/>
      </rPr>
      <t xml:space="preserve"> (source code, command line)</t>
    </r>
  </si>
  <si>
    <t>sequence similarity analysis, phylogenetic analysis</t>
  </si>
  <si>
    <t>ORF, bit score, taxonomic classification, contigs</t>
  </si>
  <si>
    <t>LEMON</t>
  </si>
  <si>
    <t>https://bmcbioinformatics.biomedcentral.com/articles/10.1186/s12859-019-3301-8</t>
  </si>
  <si>
    <r>
      <rPr>
        <rFont val="Calibri, Arial"/>
        <color rgb="FF1155CC"/>
        <sz val="11.0"/>
        <u/>
      </rPr>
      <t>human gut microbiome</t>
    </r>
    <r>
      <rPr>
        <rFont val="Calibri, Arial"/>
        <color rgb="FF1155CC"/>
        <sz val="11.0"/>
        <u/>
      </rPr>
      <t xml:space="preserve"> real
</t>
    </r>
    <r>
      <rPr>
        <rFont val="Calibri, Arial"/>
        <color rgb="FF1155CC"/>
        <sz val="11.0"/>
        <u/>
      </rPr>
      <t>inflammatory bowel disease</t>
    </r>
    <r>
      <rPr>
        <rFont val="Calibri, Arial"/>
        <color rgb="FF1155CC"/>
        <sz val="11.0"/>
        <u/>
      </rPr>
      <t xml:space="preserve"> real 
simulated data (not provided)</t>
    </r>
  </si>
  <si>
    <r>
      <rPr>
        <rFont val="Calibri, Arial"/>
        <color rgb="FF0563C1"/>
        <sz val="11.0"/>
        <u/>
      </rPr>
      <t>https://github.com/lichen2018/LEMON</t>
    </r>
    <r>
      <rPr>
        <rFont val="Calibri, Arial"/>
        <color rgb="FF000000"/>
        <sz val="11.0"/>
        <u/>
      </rPr>
      <t xml:space="preserve"> (source code, command line)</t>
    </r>
  </si>
  <si>
    <t>read mapping, graph construction</t>
  </si>
  <si>
    <t>short reads, ORF</t>
  </si>
  <si>
    <t>DaisyGPS</t>
  </si>
  <si>
    <t>Where did you come from, where did you go: Refining metagenomic analysis tools for horizontal gene transfer characterisation | PLOS Computational Biology</t>
  </si>
  <si>
    <t>-perform search of potential donor and acceptor 
 - given a pair of two suspected acceptor and donor and their respective reads, we expect to see reads mapping across the HGT boundary where one part of a read maps to the acceptor and the other part to the HGT origin in the donor</t>
  </si>
  <si>
    <t>NCBI, in the github repo (real, artificial)
- simulated metagenomic data sets from the CAMI challenge</t>
  </si>
  <si>
    <r>
      <rPr>
        <rFont val="Calibri, Arial"/>
        <color rgb="FF0563C1"/>
        <sz val="11.0"/>
        <u/>
      </rPr>
      <t>https://gitlab.com/rki_bioinformatics/DaisySuite</t>
    </r>
    <r>
      <rPr>
        <rFont val="Calibri, Arial"/>
        <color rgb="FF000000"/>
        <sz val="11.0"/>
        <u/>
      </rPr>
      <t xml:space="preserve"> (source code, command line, git, conda)</t>
    </r>
  </si>
  <si>
    <t>short reads</t>
  </si>
  <si>
    <t>SeqPowerK</t>
  </si>
  <si>
    <t>The statistical power of k-mer based aggregative statistics for alignment-free detection of horizontal gene transfer - ScienceDirect</t>
  </si>
  <si>
    <t xml:space="preserve">compute similarity between sequences by first subsampling the examined sequences and measure the similarity between subsequences instead of between the whole sequences </t>
  </si>
  <si>
    <t>identified regions of the two contigs that maximize such k-mer metrics will also have the highest potential for being HGT</t>
  </si>
  <si>
    <t>available in the repo (simulated)</t>
  </si>
  <si>
    <r>
      <rPr>
        <rFont val="Calibri, Arial"/>
        <color rgb="FF0563C1"/>
        <sz val="11.0"/>
        <u/>
      </rPr>
      <t>GitHub - liuxuemeiscut/SeqPowerK: None</t>
    </r>
    <r>
      <rPr>
        <rFont val="Calibri, Arial"/>
        <color rgb="FF000000"/>
        <sz val="11.0"/>
        <u/>
      </rPr>
      <t xml:space="preserve"> (source code, command line)</t>
    </r>
  </si>
  <si>
    <t>IslandCafe</t>
  </si>
  <si>
    <t>https://academic.oup.com/g3journal/article/9/10/3273/6026645?itm_medium=sidebar&amp;itm_source=trendmd-widget&amp;itm_campaign=G3%253A_Genes%252C_Genomes%252C_Genetics&amp;itm_content=G3%253A_Genes%252C_Genomes%252C_Genetics_0</t>
  </si>
  <si>
    <t>y</t>
  </si>
  <si>
    <t>Available in supp data (real, artificial data)</t>
  </si>
  <si>
    <r>
      <rPr>
        <rFont val="Calibri, Arial"/>
        <color rgb="FF0563C1"/>
        <sz val="11.0"/>
        <u/>
      </rPr>
      <t>https://github.com/mehuljani/IslandCafe</t>
    </r>
    <r>
      <rPr>
        <rFont val="Calibri, Arial"/>
        <color rgb="FF000000"/>
        <sz val="11.0"/>
        <u/>
      </rPr>
      <t xml:space="preserve"> (source code, command line)</t>
    </r>
  </si>
  <si>
    <t>composition bias, sequence similarity analysis, machine learning</t>
  </si>
  <si>
    <t>oligonucleotide, marker gene</t>
  </si>
  <si>
    <t>Agglomerative Clustering</t>
  </si>
  <si>
    <t>MGEFinder</t>
  </si>
  <si>
    <t>A Bioinformatic Analysis of Integrative Mobile Genetic Elements Highlights Their Role in Bacterial Adaptation - ScienceDirect</t>
  </si>
  <si>
    <t>identify integrative MGEs and their insertion sites from short-read sequencing data</t>
  </si>
  <si>
    <t>Further investigating mobility genes of unknown function might lead to the discovery of new genes important for DNA mobility and horizontal gene transfer.</t>
  </si>
  <si>
    <t>12374 sequenced isolates of 9 bacterial pathogens</t>
  </si>
  <si>
    <r>
      <rPr>
        <rFont val="Calibri, Arial"/>
        <color rgb="FF0563C1"/>
        <sz val="11.0"/>
        <u/>
      </rPr>
      <t>https://github.com/bhattlab/MGEfinder</t>
    </r>
    <r>
      <rPr>
        <rFont val="Calibri, Arial"/>
        <color rgb="FF000000"/>
        <sz val="11.0"/>
        <u/>
      </rPr>
      <t xml:space="preserve"> (source code, command line)</t>
    </r>
  </si>
  <si>
    <t>read mapping, functional annotation</t>
  </si>
  <si>
    <t>short reads, insertion site, phage, transposase, recombinase</t>
  </si>
  <si>
    <t>MGE</t>
  </si>
  <si>
    <t>2SigFinder</t>
  </si>
  <si>
    <t>2SigFinder: the combined use of small-scale and large-scale statistical testing for genomic island detection from a single genome | BMC Bioinformatics | Full Text (biomedcentral.com)</t>
  </si>
  <si>
    <t>S. enterica Typhi CT18 (real data), IslandPick data (curated)</t>
  </si>
  <si>
    <r>
      <rPr>
        <rFont val="Calibri, Arial"/>
        <color rgb="FF0563C1"/>
        <sz val="11.0"/>
        <u/>
      </rPr>
      <t>https://github.com/bioinfo0706/2SigFinder</t>
    </r>
    <r>
      <rPr>
        <rFont val="Calibri, Arial"/>
        <color rgb="FF000000"/>
        <sz val="11.0"/>
        <u/>
      </rPr>
      <t xml:space="preserve"> (source code, command line)</t>
    </r>
  </si>
  <si>
    <t>tetranucleotide, GC content</t>
  </si>
  <si>
    <t>iteration of large-scale statistical testing using dynamic signals from small-scale feature selection (ILST-DSFS)</t>
  </si>
  <si>
    <t>panRGP</t>
  </si>
  <si>
    <t>https://academic.oup.com/bioinformatics/article/36/Supplement_2/i651/6055938?itm_medium=sidebar&amp;itm_source=trendmd-widget&amp;itm_campaign=Bioinformatics&amp;itm_content=Bioinformatics_0</t>
  </si>
  <si>
    <r>
      <rPr>
        <rFont val="Arial"/>
        <color rgb="FF006FB7"/>
        <sz val="11.0"/>
        <u/>
      </rPr>
      <t xml:space="preserve">https://github.com/axbazin/panrgp_supdata
</t>
    </r>
    <r>
      <rPr>
        <rFont val="Arial"/>
        <color rgb="FF1155CC"/>
        <sz val="11.0"/>
        <u/>
      </rPr>
      <t>https://www.pathogenomics.sfu.ca/islandviewer/download/</t>
    </r>
    <r>
      <rPr>
        <rFont val="Arial"/>
        <color rgb="FF000000"/>
        <sz val="11.0"/>
        <u/>
      </rPr>
      <t xml:space="preserve"> (curated)</t>
    </r>
  </si>
  <si>
    <r>
      <rPr>
        <rFont val="Calibri, Arial"/>
        <color rgb="FF0563C1"/>
        <sz val="11.0"/>
        <u/>
      </rPr>
      <t>https://github.com/labgem/PPanGGOLiN</t>
    </r>
    <r>
      <rPr>
        <rFont val="Calibri, Arial"/>
        <color rgb="FF000000"/>
        <sz val="11.0"/>
        <u/>
      </rPr>
      <t xml:space="preserve"> (source code, command line)</t>
    </r>
  </si>
  <si>
    <t xml:space="preserve">comparative genomic, pangenome graph, </t>
  </si>
  <si>
    <t>gene families</t>
  </si>
  <si>
    <t>Syntenic Loss</t>
  </si>
  <si>
    <t>Detecting horizontal gene transfer: a probabilistic approach | BMC Genomics | Full Text (biomedcentral.com)</t>
  </si>
  <si>
    <t>- Given a common gene between two sequence of genes, calculate the synteny index (SI) between those sequences
 - If the SI is low, then the gene is suspected to have undergone HGT
 - Otherwise, the gene is normal</t>
  </si>
  <si>
    <t>http://eggnog.embl.de/version_3.0/</t>
  </si>
  <si>
    <r>
      <rPr>
        <rFont val="Arial"/>
        <color rgb="FF1155CC"/>
        <sz val="11.0"/>
        <u/>
      </rPr>
      <t>http://eggnog.embl.de/version_3.0/index.html</t>
    </r>
    <r>
      <rPr>
        <rFont val="Arial"/>
        <color rgb="FF1155CC"/>
        <sz val="11.0"/>
        <u/>
      </rPr>
      <t xml:space="preserve"> (real, simulated data) 
only raw data available (NA)</t>
    </r>
  </si>
  <si>
    <t>Deep Learning</t>
  </si>
  <si>
    <t>Quartet Plurarity Distribution</t>
  </si>
  <si>
    <t>https://www.ncbi.nlm.nih.gov/pmc/articles/PMC7381616/</t>
  </si>
  <si>
    <t>steps of the experimentation are in supp data but the complete source code is NA</t>
  </si>
  <si>
    <t>GeneMates</t>
  </si>
  <si>
    <t>https://bmcgenomics.biomedcentral.com/articles/10.1186/s12864-020-07019-6</t>
  </si>
  <si>
    <r>
      <rPr>
        <rFont val="Calibri, Arial"/>
        <color rgb="FF0563C1"/>
        <sz val="11.0"/>
        <u/>
      </rPr>
      <t>https://github.com/wanyuac/GeneMates</t>
    </r>
    <r>
      <rPr>
        <rFont val="Calibri, Arial"/>
        <color rgb="FF000000"/>
        <sz val="11.0"/>
        <u/>
      </rPr>
      <t xml:space="preserve"> (source code, command line)</t>
    </r>
  </si>
  <si>
    <t>phylogenetic analysis, network construction</t>
  </si>
  <si>
    <t>allelic presence-absence matrix of interested genes and a matrix of core-genome single-nucleotide polymorphisms</t>
  </si>
  <si>
    <t>Batch-Learning Self-Organizing Map Identifies Horizontal Gene Transfer Candidates and Their Origins in Entire Genomes - PubMed (nih.gov)</t>
  </si>
  <si>
    <r>
      <rPr>
        <rFont val="Calibri, Arial"/>
        <sz val="11.0"/>
      </rPr>
      <t xml:space="preserve">available on web </t>
    </r>
    <r>
      <rPr>
        <rFont val="Calibri, Arial"/>
        <color rgb="FF1155CC"/>
        <sz val="11.0"/>
        <u/>
      </rPr>
      <t>https://getentry.ddbj.nig.ac.jp/top-e.html</t>
    </r>
    <r>
      <rPr>
        <rFont val="Calibri, Arial"/>
        <sz val="11.0"/>
      </rPr>
      <t xml:space="preserve"> (real)</t>
    </r>
  </si>
  <si>
    <r>
      <rPr>
        <rFont val="Calibri, Arial"/>
        <color rgb="FF0563C1"/>
        <sz val="11.0"/>
        <u/>
      </rPr>
      <t>http://bioinfo.ie.niigata-u.ac.jp/?BLSOM</t>
    </r>
    <r>
      <rPr>
        <rFont val="Calibri, Arial"/>
        <color rgb="FF000000"/>
        <sz val="11.0"/>
        <u/>
      </rPr>
      <t xml:space="preserve"> (source code, command line)</t>
    </r>
  </si>
  <si>
    <t>ShadowCaster</t>
  </si>
  <si>
    <t>ShadowCaster: Compositional Methods under the Shadow of Phylogenetic Models to Detect Horizontal Gene Transfers in Prokaryotes - PMC (nih.gov)</t>
  </si>
  <si>
    <t>- sequentially use nucleotide composition-based predictions with SVM under a shadow of phylogenetic models independent of tree reconstruction
- use 4-mers with chi-square metric and codon usage with Kullback-Leibler as metric to measure the compositional bias of each gene with one-class SVM</t>
  </si>
  <si>
    <t>- acquired genes bring "perturbations" to the recipient genome that stands out from the genomic signature regardless the age of the event
- closely related species are supposed to share more orthologs than the distantly related ones</t>
  </si>
  <si>
    <t>available in the documentation (real, artificial data)</t>
  </si>
  <si>
    <r>
      <rPr>
        <rFont val="Calibri, Arial"/>
        <color rgb="FF0563C1"/>
        <sz val="11.0"/>
        <u/>
      </rPr>
      <t xml:space="preserve">ShadowCaster’s documentation — ShadowCaster 0.9.2 documentation
</t>
    </r>
    <r>
      <rPr>
        <rFont val="Calibri, Arial"/>
        <color rgb="FF1155CC"/>
        <sz val="11.0"/>
        <u/>
      </rPr>
      <t>https://github.com/dani2s/ShadowCaster/tree/master</t>
    </r>
    <r>
      <rPr>
        <rFont val="Calibri, Arial"/>
        <color rgb="FF0563C1"/>
        <sz val="11.0"/>
        <u/>
      </rPr>
      <t xml:space="preserve"> (command line)</t>
    </r>
  </si>
  <si>
    <t>4-mer, codon usage, proteomes</t>
  </si>
  <si>
    <t>DeepHGT</t>
  </si>
  <si>
    <t>Deep learning for HGT insertion sites recognition | BMC Genomics | Full Text (biomedcentral.com)</t>
  </si>
  <si>
    <t>- for each genome, divide it into sequences of length N
 -for each sequence w.r.t. genome, pass it to the model then output the probability of having HGT
 -do it for all sequences of each genome and take the average if it to determine whether or not the genome contains horizontally transferred genes. If yes, we can then point out which gene(s) are suspected to be acquired from HGT</t>
  </si>
  <si>
    <t>raw dataset available online, but the training/testing must be constructed manually</t>
  </si>
  <si>
    <r>
      <rPr>
        <rFont val="Arial"/>
        <sz val="11.0"/>
      </rPr>
      <t xml:space="preserve">link available in the repo (curated)
data from </t>
    </r>
    <r>
      <rPr>
        <rFont val="Arial"/>
        <color rgb="FF1155CC"/>
        <sz val="11.0"/>
        <u/>
      </rPr>
      <t>https://www.cell.com/cell-host-microbe/fulltext/S1931-3128(18)30319-6?_returnURL=https%3A%2F%2Flinkinghub.elsevier.com%2Fretrieve%2Fpii%2FS1931312818303196%3Fshowall%3Dtrue</t>
    </r>
    <r>
      <rPr>
        <rFont val="Arial"/>
        <sz val="11.0"/>
      </rPr>
      <t xml:space="preserve"> </t>
    </r>
  </si>
  <si>
    <r>
      <rPr>
        <rFont val="Calibri, Arial"/>
        <color rgb="FF0563C1"/>
        <sz val="11.0"/>
        <u/>
      </rPr>
      <t>https://github.com/lichen2018/DeepHGT</t>
    </r>
    <r>
      <rPr>
        <rFont val="Calibri, Arial"/>
        <color rgb="FF000000"/>
        <sz val="11.0"/>
        <u/>
      </rPr>
      <t xml:space="preserve"> (source code, command line)</t>
    </r>
  </si>
  <si>
    <t>machine learning, deep learning</t>
  </si>
  <si>
    <t>nucleotide sequence</t>
  </si>
  <si>
    <t>ResNet</t>
  </si>
  <si>
    <t>Computer Vision</t>
  </si>
  <si>
    <t>GCN-HGT</t>
  </si>
  <si>
    <t>Functions predict horizontal gene transfer and the emergence of antibiotic resistance (science.org)</t>
  </si>
  <si>
    <t>- use common functional traits between genes to predict their HGT relationships</t>
  </si>
  <si>
    <t>- Functional gene content is a strong determinant of HGT, as gene content reflects phylogenetic, genomic, and ecological factors simultaneously
- HGT relations can be inferred when distantly related organism (&lt; 97% sequence similarity) harboring near-identical (-99%) regions of DNA of at least 500 base pairs</t>
  </si>
  <si>
    <t>147,889 HGT events among 6566 genomes or 0.189\% of 78.3 million pairs of genomes</t>
  </si>
  <si>
    <r>
      <rPr>
        <rFont val="Arial"/>
        <color rgb="FF0563C1"/>
        <sz val="11.0"/>
        <u/>
      </rPr>
      <t>https://zenodo.org/records/5337019</t>
    </r>
    <r>
      <rPr>
        <rFont val="Arial"/>
        <color rgb="FF0563C1"/>
        <sz val="11.0"/>
        <u/>
      </rPr>
      <t xml:space="preserve"> (curated)
available in supp data (validation, real data)</t>
    </r>
  </si>
  <si>
    <r>
      <rPr>
        <rFont val="Calibri, Arial"/>
        <color rgb="FF0563C1"/>
        <sz val="11.0"/>
        <u/>
      </rPr>
      <t>https://github.com/britolab/GCN-HGT</t>
    </r>
    <r>
      <rPr>
        <rFont val="Calibri, Arial"/>
        <color rgb="FF000000"/>
        <sz val="11.0"/>
        <u/>
      </rPr>
      <t xml:space="preserve"> (source code, command line)</t>
    </r>
  </si>
  <si>
    <t>machine learning, deep learning, multiple sequence alignment, sequence similarity analysis, functional annotation, phylogenetic analysis, network construction</t>
  </si>
  <si>
    <t>16S rRNA, gene function, ORF, ecological cooccurrence, transposase</t>
  </si>
  <si>
    <t>GCN, Logistic Regression, Random Forest, Graph Neural Network</t>
  </si>
  <si>
    <t>ChisquareGI</t>
  </si>
  <si>
    <r>
      <rPr>
        <rFont val="Calibri"/>
        <sz val="11.0"/>
      </rPr>
      <t xml:space="preserve"> </t>
    </r>
    <r>
      <rPr>
        <rFont val="Calibri"/>
        <color rgb="FF1155CC"/>
        <sz val="11.0"/>
        <u/>
      </rPr>
      <t>https://www.hindawi.com/journals/cmmm/2021/9969751/</t>
    </r>
  </si>
  <si>
    <r>
      <rPr>
        <rFont val="Calibri, Arial"/>
        <sz val="11.0"/>
      </rPr>
      <t xml:space="preserve">IslandPick data, IslandCafe data, panRPG data, </t>
    </r>
    <r>
      <rPr>
        <rFont val="Calibri, Arial"/>
        <color rgb="FF1155CC"/>
        <sz val="11.0"/>
        <u/>
      </rPr>
      <t>https://github.com/Onesime243/Chi_square_Genomic_Islands_predicton_data-and-result</t>
    </r>
    <r>
      <rPr>
        <rFont val="Calibri, Arial"/>
        <sz val="11.0"/>
      </rPr>
      <t xml:space="preserve"> (real, curated data)</t>
    </r>
  </si>
  <si>
    <t>k-spaced nucleic acid pairs (CKSNAP), dinucleotide composition (DNC), nucleic acid composition (NAC), pseudodinucleotide composition (PseDNC), electron-ion-interaction pseudopotentials of trinucleotide (PSEIIP), reverse compliment -mer (RCKmer), and trinucleotide composition (TNC)</t>
  </si>
  <si>
    <t>MobileElementFinder</t>
  </si>
  <si>
    <t>https://academic.oup.com/jac/article/76/1/101/5917579</t>
  </si>
  <si>
    <t>combined multiple mge predictors in a tool</t>
  </si>
  <si>
    <t>real data</t>
  </si>
  <si>
    <r>
      <rPr>
        <rFont val="Calibri, Arial"/>
        <color rgb="FF1155CC"/>
        <sz val="11.0"/>
        <u/>
      </rPr>
      <t>https://pypi.org/project/MobileElementFinder/</t>
    </r>
    <r>
      <rPr>
        <rFont val="Calibri, Arial"/>
        <color rgb="FF1155CC"/>
        <sz val="11.0"/>
        <u/>
      </rPr>
      <t xml:space="preserve"> (command line)</t>
    </r>
  </si>
  <si>
    <t>nucleotide, mge, AMR genes</t>
  </si>
  <si>
    <t>LDT Graph</t>
  </si>
  <si>
    <t>https://link.springer.com/article/10.1007/s00285-021-01631-0</t>
  </si>
  <si>
    <t>Shutter Island</t>
  </si>
  <si>
    <t>Identifying genomic islands with deep neural networks | BMC Genomics | Full Text (biomedcentral.com)</t>
  </si>
  <si>
    <t>- use pre-trained deep learning model (inception v3) to train on GI dataset
 - create images of 10kbp window from PATRIC genome database
 - employ Phispy and IslandViewer to label the images that belong to candidate islands according the their definition of GI</t>
  </si>
  <si>
    <t>- Gis are transferred horizontally across lineages and different lineages have different Sequence Compositions
 - hence, if HGT occurred, there should be difference in the Sequence Compositions, such as GC content or oligonucleotides of various length 
 - certain genes (integrases, transposases, phage genes) are associated with GIs</t>
  </si>
  <si>
    <t>https://www.bv-brc.org/</t>
  </si>
  <si>
    <t>- limited reliable ground truth dataset</t>
  </si>
  <si>
    <t>available in the repo (curated data), phispy dataset</t>
  </si>
  <si>
    <r>
      <rPr>
        <rFont val="Calibri, Arial"/>
        <color rgb="FF0563C1"/>
        <sz val="11.0"/>
        <u/>
      </rPr>
      <t>https://github.com/ridassaf/ShutterIsland</t>
    </r>
    <r>
      <rPr>
        <rFont val="Calibri, Arial"/>
        <color rgb="FF000000"/>
        <sz val="11.0"/>
        <u/>
      </rPr>
      <t xml:space="preserve"> (source code, command line)</t>
    </r>
  </si>
  <si>
    <t>gene size, location, direction, phage, tRNA, mge</t>
  </si>
  <si>
    <t>Transfer Learning, CNN</t>
  </si>
  <si>
    <t>Transfer Learning, Computer Vision</t>
  </si>
  <si>
    <t>SSG-LUGIA</t>
  </si>
  <si>
    <t>https://pubmed.ncbi.nlm.nih.gov/34058749/</t>
  </si>
  <si>
    <t>- supervised approach and functional annotation applications limit the HGT detection tools on newly sequenced genomes</t>
  </si>
  <si>
    <r>
      <rPr>
        <rFont val="Arial"/>
        <sz val="11.0"/>
      </rPr>
      <t xml:space="preserve">IslandPick data (curated data)
</t>
    </r>
    <r>
      <rPr>
        <rFont val="Arial"/>
        <color rgb="FF1155CC"/>
        <sz val="11.0"/>
        <u/>
      </rPr>
      <t>https://github.com/icelu/GI_Prediction/tree/master/GI_SVM</t>
    </r>
    <r>
      <rPr>
        <rFont val="Arial"/>
        <sz val="11.0"/>
      </rPr>
      <t xml:space="preserve"> (real data)</t>
    </r>
  </si>
  <si>
    <r>
      <rPr>
        <rFont val="Calibri, Arial"/>
        <color rgb="FF0563C1"/>
        <sz val="11.0"/>
        <u/>
      </rPr>
      <t>https://nibtehaz.github.io/SSG-LUGIA/</t>
    </r>
    <r>
      <rPr>
        <rFont val="Calibri, Arial"/>
        <color rgb="FF000000"/>
        <sz val="11.0"/>
        <u/>
      </rPr>
      <t xml:space="preserve"> (source code, command line)</t>
    </r>
  </si>
  <si>
    <t>k-mer, GC content, Amino Acid, GC skew, dinucleotide, codon, tetranucleotide</t>
  </si>
  <si>
    <t>Mahalanobis Distance</t>
  </si>
  <si>
    <t xml:space="preserve">unsupervised anomaly detection </t>
  </si>
  <si>
    <t>VRprofile2</t>
  </si>
  <si>
    <t>VRprofile2: detection of antibiotic resistance-associated mobilome in bacterial pathogens | Nucleic Acids Research | Oxford Academic (oup.com)</t>
  </si>
  <si>
    <t>- use homologous searches with the combination of the hit co-localization approach to detect gene clusters related to MGEs
 - predict the transferability of the plasmid
 - classify assembled contigs as chromosome or plasmid
 - target MGEs carrying ARGs</t>
  </si>
  <si>
    <t>GenBank FASTA format
available in supp data (curated)</t>
  </si>
  <si>
    <r>
      <rPr>
        <rFont val="Calibri, Arial"/>
        <color rgb="FF0563C1"/>
        <sz val="11.0"/>
        <u/>
      </rPr>
      <t>https://tool2-mml.sjtu.edu.cn/VRprofile</t>
    </r>
    <r>
      <rPr>
        <rFont val="Calibri, Arial"/>
        <color rgb="FF000000"/>
        <sz val="11.0"/>
        <u/>
      </rPr>
      <t xml:space="preserve"> (web)</t>
    </r>
  </si>
  <si>
    <t>functional annotation, sequence similarity analysis, composition bias,</t>
  </si>
  <si>
    <t>phage, virulence gene, antibiotic resistance gene, integron, insertion site, ICEs, GC, dinucleotide, codon usage, tRNA, tmRNA, repeats, SCCmec, transposase, resolvase</t>
  </si>
  <si>
    <t>GI, RI, MGE</t>
  </si>
  <si>
    <t>IslandCompare</t>
  </si>
  <si>
    <t>https://www.ncbi.nlm.nih.gov/pmc/articles/PMC9465072/</t>
  </si>
  <si>
    <t>available in the web (real, curated data)</t>
  </si>
  <si>
    <r>
      <rPr>
        <rFont val="Calibri, Arial"/>
        <color rgb="FF0563C1"/>
        <sz val="11.0"/>
        <u/>
      </rPr>
      <t>https://github.com/brinkmanlab/IslandCompare</t>
    </r>
    <r>
      <rPr>
        <rFont val="Calibri, Arial"/>
        <color rgb="FF000000"/>
        <sz val="11.0"/>
        <u/>
      </rPr>
      <t xml:space="preserve"> (source code, command line)
</t>
    </r>
    <r>
      <rPr>
        <rFont val="Calibri, Arial"/>
        <color rgb="FF1155CC"/>
        <sz val="11.0"/>
        <u/>
      </rPr>
      <t>https://islandcompare.ca/</t>
    </r>
    <r>
      <rPr>
        <rFont val="Calibri, Arial"/>
        <color rgb="FF000000"/>
        <sz val="11.0"/>
        <u/>
      </rPr>
      <t xml:space="preserve"> (web)</t>
    </r>
  </si>
  <si>
    <t>composition bias, sequence similarity analysis, pairwise sequence alignment, functional annotation</t>
  </si>
  <si>
    <t>dinucleotide, codon usage</t>
  </si>
  <si>
    <t>DBSCAN-SWA</t>
  </si>
  <si>
    <t>Frontiers | DBSCAN-SWA: An Integrated Tool for Rapid Prophage Detection and Annotation (frontiersin.org)</t>
  </si>
  <si>
    <t>a tool consisting of ORF prediction, gene function annotation, phage-like gene clusters detection, attachment site identification, and infecting phage annotation</t>
  </si>
  <si>
    <t>- proteins with BLASTP e-value less than 1e-7 are considered as phage-like genes</t>
  </si>
  <si>
    <r>
      <rPr>
        <rFont val="Calibri, Arial"/>
        <color rgb="FF1155CC"/>
        <sz val="11.0"/>
        <u/>
      </rPr>
      <t>http://www.microbiome-bigdata.com/PHISDetector/index/download</t>
    </r>
    <r>
      <rPr>
        <rFont val="Calibri, Arial"/>
        <color rgb="FF1155CC"/>
        <sz val="11.0"/>
        <u/>
      </rPr>
      <t xml:space="preserve"> (database, curated data)</t>
    </r>
  </si>
  <si>
    <r>
      <rPr>
        <rFont val="Calibri, Arial"/>
        <color rgb="FF0563C1"/>
        <sz val="11.0"/>
        <u/>
      </rPr>
      <t>GitHub - HIT-ImmunologyLab/DBSCAN-SWA</t>
    </r>
    <r>
      <rPr>
        <rFont val="Calibri, Arial"/>
        <color rgb="FF0563C1"/>
        <sz val="11.0"/>
        <u/>
      </rPr>
      <t xml:space="preserve"> (source code, command line)
</t>
    </r>
    <r>
      <rPr>
        <rFont val="Calibri, Arial"/>
        <color rgb="FF1155CC"/>
        <sz val="11.0"/>
        <u/>
      </rPr>
      <t>http://www.microbiome-bigdata.com/PHISDetector/index/tools/DBSCAN-SWA</t>
    </r>
    <r>
      <rPr>
        <rFont val="Calibri, Arial"/>
        <color rgb="FF0563C1"/>
        <sz val="11.0"/>
        <u/>
      </rPr>
      <t xml:space="preserve"> (web)</t>
    </r>
  </si>
  <si>
    <t>sequence similarity analysis, machine learning</t>
  </si>
  <si>
    <t>integrase, transposase, terminase, protease, tRNA, bacteriocin, lysis, capsid, head, plater</t>
  </si>
  <si>
    <t>DBSCAN</t>
  </si>
  <si>
    <t>AvP</t>
  </si>
  <si>
    <t>https://journals.plos.org/ploscompbiol/article?id=10.1371/journal.pcbi.1010686</t>
  </si>
  <si>
    <t>any genomes (real)
tested on real data</t>
  </si>
  <si>
    <r>
      <rPr>
        <rFont val="Calibri, Arial"/>
        <color rgb="FF0563C1"/>
        <sz val="11.0"/>
        <u/>
      </rPr>
      <t>https://github.com/GDKO/AvP/tree/master</t>
    </r>
    <r>
      <rPr>
        <rFont val="Calibri, Arial"/>
        <color rgb="FF000000"/>
        <sz val="11.0"/>
        <u/>
      </rPr>
      <t xml:space="preserve"> (source code, command line)</t>
    </r>
  </si>
  <si>
    <t>protein, nucleotide</t>
  </si>
  <si>
    <t>SourceFinder</t>
  </si>
  <si>
    <t>SourceFinder: a Machine-Learning-Based Tool for Identification of Chromosomal, Plasmid, and Bacteriophage Sequences from Assemblies | Microbiology Spectrum</t>
  </si>
  <si>
    <t>- 1,213 genera and 67 families for chromosomes, 502 genera and 220 families for plasmids, and 1,071 genera and 110 families for the bacteriophages</t>
  </si>
  <si>
    <t>KmerFinder and PATRIC</t>
  </si>
  <si>
    <t>https://cge.food.dtu.dk/services/SourceFinder/</t>
  </si>
  <si>
    <t>WGS</t>
  </si>
  <si>
    <t>plasmid, phage</t>
  </si>
  <si>
    <t>TreasureIsland</t>
  </si>
  <si>
    <t>Discovering genomic islands in unannotated bacterial genomes using sequence embedding (biorxiv.org)</t>
  </si>
  <si>
    <t>- it encodes the sequences as DNA embeddings using Distributed Bag of Words (DBOW) and Distributed Memory (DM) models
 - then, train an SVM with RBF kernel classifier to differentiate GIs and non Gis based on the DNA embeddings</t>
  </si>
  <si>
    <t>- it relies solely on the composition bias</t>
  </si>
  <si>
    <r>
      <rPr>
        <rFont val="Arial"/>
        <color rgb="FF0563C1"/>
        <sz val="11.0"/>
        <u/>
      </rPr>
      <t>https://github.com/priyamayur/GenomicIslandPrediction/tree/master/Benbow</t>
    </r>
    <r>
      <rPr>
        <rFont val="Arial"/>
        <color rgb="FF0563C1"/>
        <sz val="11.0"/>
        <u/>
      </rPr>
      <t xml:space="preserve"> (real, curated data)
IslandPick data</t>
    </r>
  </si>
  <si>
    <r>
      <rPr>
        <rFont val="Calibri, Arial"/>
        <color rgb="FF0563C1"/>
        <sz val="11.0"/>
        <u/>
      </rPr>
      <t>https://github.com/priyamayur/GenomicIslandPrediction</t>
    </r>
    <r>
      <rPr>
        <rFont val="Calibri, Arial"/>
        <color rgb="FF000000"/>
        <sz val="11.0"/>
        <u/>
      </rPr>
      <t xml:space="preserve"> (source code, command line)</t>
    </r>
  </si>
  <si>
    <t>k-mer, word embedding</t>
  </si>
  <si>
    <t>Classification, Word Embedding, SVM</t>
  </si>
  <si>
    <t>NLP, Classification</t>
  </si>
  <si>
    <t>HT-ARGFinder</t>
  </si>
  <si>
    <t>Frontiers | HT-ARGfinder: A Comprehensive Pipeline for Identifying Horizontally Transferred Antibiotic Resistance Genes and Directionality in Metagenomic Sequencing Data (frontiersin.org)</t>
  </si>
  <si>
    <t>- it extends MetaCHIP by introducing post filter to catch only events related with ARG</t>
  </si>
  <si>
    <t>CARD, DeepARG-DB</t>
  </si>
  <si>
    <t>compared with CARD and DeepARG-DB databases (curated)</t>
  </si>
  <si>
    <r>
      <rPr>
        <rFont val="Calibri, Arial"/>
        <color rgb="FF0563C1"/>
        <sz val="11.0"/>
        <u/>
      </rPr>
      <t>GitHub - Badhan023/HTARGfinder</t>
    </r>
    <r>
      <rPr>
        <rFont val="Calibri, Arial"/>
        <color rgb="FF000000"/>
        <sz val="11.0"/>
        <u/>
      </rPr>
      <t xml:space="preserve"> (source code, command line)</t>
    </r>
  </si>
  <si>
    <t>ORF, number of BLAST hit, antimicrobial resistance gene</t>
  </si>
  <si>
    <t>gene  (class, family, genus)</t>
  </si>
  <si>
    <t>geNomad</t>
  </si>
  <si>
    <t>https://www.nature.com/articles/s41587-023-01953-y</t>
  </si>
  <si>
    <r>
      <rPr>
        <rFont val="Calibri, Arial"/>
        <color rgb="FF0563C1"/>
        <sz val="11.0"/>
        <u/>
      </rPr>
      <t>https://zenodo.org/records/8049246</t>
    </r>
    <r>
      <rPr>
        <rFont val="Calibri, Arial"/>
        <color rgb="FF000000"/>
        <sz val="11.0"/>
        <u/>
      </rPr>
      <t xml:space="preserve"> (curated)</t>
    </r>
  </si>
  <si>
    <t>https://portal.nersc.gov/genomad/</t>
  </si>
  <si>
    <t>machine learning, functional annotation, deep learning</t>
  </si>
  <si>
    <t>tetranucleotide, gene, protein, marker genes, integrase, tRNA, gene density, gene frequency</t>
  </si>
  <si>
    <t>DNN, Ensemble Tree</t>
  </si>
  <si>
    <t>PreHGT</t>
  </si>
  <si>
    <t>PreHGT: A scalable workflow that screens for horizontal gene transfer within and between kingdoms · Software: Implementing useful and innovative computing (arcadiascience.com)</t>
  </si>
  <si>
    <r>
      <rPr>
        <rFont val="Calibri, Arial"/>
        <color rgb="FF0563C1"/>
        <sz val="11.0"/>
        <u/>
      </rPr>
      <t>https://github.com/Arcadia-Science/prehgt/tree/v1.0.0/inputs</t>
    </r>
    <r>
      <rPr>
        <rFont val="Calibri, Arial"/>
        <color rgb="FF0563C1"/>
        <sz val="11.0"/>
        <u/>
      </rPr>
      <t xml:space="preserve"> (samples of real data) 
performance not reported </t>
    </r>
  </si>
  <si>
    <r>
      <rPr>
        <rFont val="Calibri, Arial"/>
        <color rgb="FF0563C1"/>
        <sz val="11.0"/>
        <u/>
      </rPr>
      <t>https://github.com/Arcadia-Science/prehgt/tree/v1.0.0</t>
    </r>
    <r>
      <rPr>
        <rFont val="Calibri, Arial"/>
        <color rgb="FF000000"/>
        <sz val="11.0"/>
        <u/>
      </rPr>
      <t xml:space="preserve"> (source code, command line)</t>
    </r>
  </si>
  <si>
    <t>nucleotide, gene, clustered BLAST database</t>
  </si>
  <si>
    <t>MMseqs2</t>
  </si>
  <si>
    <t>WAAFLE</t>
  </si>
  <si>
    <t>https://www.biorxiv.org/content/10.1101/2023.08.08.552500v2.full</t>
  </si>
  <si>
    <t>available in the web (real)</t>
  </si>
  <si>
    <r>
      <rPr>
        <rFont val="Calibri, Arial"/>
        <color rgb="FF0563C1"/>
        <sz val="11.0"/>
        <u/>
      </rPr>
      <t>http://huttenhower.sph.harvard.edu/waafle</t>
    </r>
    <r>
      <rPr>
        <rFont val="Calibri, Arial"/>
        <color rgb="FF000000"/>
        <sz val="11.0"/>
        <u/>
      </rPr>
      <t xml:space="preserve"> (source code, command line)</t>
    </r>
  </si>
  <si>
    <t>contig, ORF, nucleotide</t>
  </si>
  <si>
    <t>2*</t>
  </si>
  <si>
    <t>Petersen, Celine, et al.</t>
  </si>
  <si>
    <t>https://link.springer.com/article/10.1186/s43008-023-00108-7</t>
  </si>
  <si>
    <t>tools used for the analysis are available online</t>
  </si>
  <si>
    <t>sequence alignment, tree reconciliation, phylogenetic analysis, functional annotation</t>
  </si>
  <si>
    <t>APP</t>
  </si>
  <si>
    <t>Leveraging Comparative Genomics to uncover alien genes in bacterial genomes - PMC (nih.gov)</t>
  </si>
  <si>
    <t>- use BLAST hit to collect candidates for reference 
 - split the in group and out group based on the taxonomy rank (species, genus and family)
 - draw the distribution of both group and compute percentage distribution (PDT) of each gene
 - determine whether the query gene is a foreign gene based on the PDT cutoffs</t>
  </si>
  <si>
    <t>- genome sequences and annotations of 18 bacteria
 - testes on 118 complete bacterial genomes (https://www.pathogenomics.sfu.ca/islandviewer/download/)</t>
  </si>
  <si>
    <t>Precision, Recall, F-measure</t>
  </si>
  <si>
    <t>- Precision: 72.1 - 86.3
 - Recall: 23.2 - 75.5
 - F-measure: 35 - 81.9</t>
  </si>
  <si>
    <t>- dependent on how rich the database at time</t>
  </si>
  <si>
    <r>
      <rPr>
        <rFont val="Arial"/>
        <sz val="11.0"/>
      </rPr>
      <t xml:space="preserve">IslandPick data (curated data)
</t>
    </r>
    <r>
      <rPr>
        <rFont val="Arial"/>
        <color rgb="FF1155CC"/>
        <sz val="11.0"/>
        <u/>
      </rPr>
      <t>https://github.com/sohamsg90/APP-Alienness-by-Phyletic-Pattern/tree/main/database</t>
    </r>
    <r>
      <rPr>
        <rFont val="Arial"/>
        <sz val="11.0"/>
      </rPr>
      <t xml:space="preserve"> (real data)</t>
    </r>
  </si>
  <si>
    <r>
      <rPr>
        <rFont val="Calibri, Arial"/>
        <color rgb="FF0563C1"/>
        <sz val="11.0"/>
        <u/>
      </rPr>
      <t>https://github.com/sohamsg90/APP-Alienness-by-Phyletic-Pattern</t>
    </r>
    <r>
      <rPr>
        <rFont val="Calibri, Arial"/>
        <color rgb="FF0563C1"/>
        <sz val="11.0"/>
        <u/>
      </rPr>
      <t xml:space="preserve"> (command line)
</t>
    </r>
    <r>
      <rPr>
        <rFont val="Calibri, Arial"/>
        <color rgb="FF1155CC"/>
        <sz val="11.0"/>
        <u/>
      </rPr>
      <t>https://hub.docker.com/r/sohamsg90/image_app_v1</t>
    </r>
    <r>
      <rPr>
        <rFont val="Calibri, Arial"/>
        <color rgb="FF0563C1"/>
        <sz val="11.0"/>
        <u/>
      </rPr>
      <t xml:space="preserve"> (docker)</t>
    </r>
  </si>
  <si>
    <t>comparative genomic, whole-genome alignment, phylogenetic analysis</t>
  </si>
  <si>
    <t>gene distribution</t>
  </si>
  <si>
    <t xml:space="preserve">gene  </t>
  </si>
  <si>
    <t>Decision Rules</t>
  </si>
  <si>
    <t>HGTphyloDetect</t>
  </si>
  <si>
    <t>https://academic.oup.com/bib/article/24/2/bbad035/7031155</t>
  </si>
  <si>
    <t>- it performs BLAST search for each gene, then whichever genes do not pass the specified threshold are deemed as candidate HGT
 - those candidates are then further analyzed using phylogenetic analysis</t>
  </si>
  <si>
    <r>
      <rPr>
        <rFont val="Calibri, Arial"/>
        <color rgb="FF0563C1"/>
        <sz val="11.0"/>
        <u/>
      </rPr>
      <t>https://github.com/SysBioChalmers/HGTphyloDetect</t>
    </r>
    <r>
      <rPr>
        <rFont val="Calibri, Arial"/>
        <color rgb="FF000000"/>
        <sz val="11.0"/>
        <u/>
      </rPr>
      <t xml:space="preserve"> (source code, command line)</t>
    </r>
  </si>
  <si>
    <t>sequence similarity analysis, multiple sequence alignment, phylogenetic analysis</t>
  </si>
  <si>
    <t>HGTree v2.0</t>
  </si>
  <si>
    <r>
      <rPr>
        <rFont val="Calibri, Arial"/>
        <color rgb="FF0563C1"/>
        <sz val="11.0"/>
        <u/>
      </rPr>
      <t>[</t>
    </r>
    <r>
      <rPr>
        <rFont val="Calibri, Arial"/>
        <color rgb="FF0563C1"/>
        <sz val="11.0"/>
        <u/>
      </rPr>
      <t>HGTree v2.0: a comprehensive database
update for horizontal gene transfer (HGT) events detected by the
tree-reconciliation method | Nucleic Acids Research | Oxford Academic (oup.com)</t>
    </r>
    <r>
      <rPr>
        <rFont val="Calibri, Arial"/>
        <color rgb="FF0563C1"/>
        <sz val="11.0"/>
        <u/>
      </rPr>
      <t>]</t>
    </r>
  </si>
  <si>
    <r>
      <rPr>
        <rFont val="Calibri, Arial"/>
        <color rgb="FF0563C1"/>
        <sz val="11.0"/>
        <u/>
      </rPr>
      <t>HGTree2 (snu.ac.kr)</t>
    </r>
    <r>
      <rPr>
        <rFont val="Calibri, Arial"/>
        <color rgb="FF0563C1"/>
        <sz val="11.0"/>
        <u/>
      </rPr>
      <t xml:space="preserve"> (web, database)</t>
    </r>
  </si>
  <si>
    <t>SHIP</t>
  </si>
  <si>
    <t>https://academic.oup.com/bioinformatics/article/39/10/btad612/7291867</t>
  </si>
  <si>
    <t>Conserved regions in different genetic contexts are indicative of transfer through HGT</t>
  </si>
  <si>
    <t>testing available in the repo 
available in supp data (real data)</t>
  </si>
  <si>
    <r>
      <rPr>
        <rFont val="Calibri, Arial"/>
        <color rgb="FF0563C1"/>
        <sz val="11.0"/>
        <u/>
      </rPr>
      <t>https://github.com/AbeelLab/SHIP</t>
    </r>
    <r>
      <rPr>
        <rFont val="Calibri, Arial"/>
        <color rgb="FF000000"/>
        <sz val="11.0"/>
        <u/>
      </rPr>
      <t xml:space="preserve"> (source code, command line)</t>
    </r>
  </si>
  <si>
    <t>synteny analysis, functional annotation, sequence similarity analysis</t>
  </si>
  <si>
    <t>pentamer, nucleotide, gene</t>
  </si>
  <si>
    <t>InferHGT</t>
  </si>
  <si>
    <t>A complete theoretical framework for inferring horizontal gene transfers using partial order sets | PLOS ONE</t>
  </si>
  <si>
    <t>- use partial orders (posets)</t>
  </si>
  <si>
    <t>comparative genomic, phylogenetic analysis</t>
  </si>
  <si>
    <t>Detecting genomic islands using bioinformatics approaches | Nature Reviews Microbiology</t>
  </si>
  <si>
    <t>https://www.scielo.br/j/gmb/a/ZsxyPDwhjZ7ZdXQyPNsf6Zc/?lang=en&amp;format=html&amp;stop=next</t>
  </si>
  <si>
    <t>Pathogens | Free Full-Text | Identifying Pathogenicity Islands in Bacterial Pathogenomics Using Computational Approaches (mdpi.com)</t>
  </si>
  <si>
    <t>https://journals.plos.org/ploscompbiol/article?id=10.1371/journal.pcbi.1004095</t>
  </si>
  <si>
    <t>Computational methods for predicting genomic islands in microbial genomes - ScienceDirect</t>
  </si>
  <si>
    <t>Genomic Islands: an overview of current software tools and future improvements (degruyter.com)</t>
  </si>
  <si>
    <t>https://www.frontiersin.org/articles/10.3389/fgene.2018.00619/full</t>
  </si>
  <si>
    <t>Microbial genomic island discovery, visualization and analysis | Briefings in Bioinformatics | Oxford Academic (oup.com)</t>
  </si>
  <si>
    <t>2019 (Metagenome)</t>
  </si>
  <si>
    <t>https://academic.oup.com/gbe/article/11/10/2750/5554466</t>
  </si>
  <si>
    <t>https://www.nature.com/articles/s41579-021-00534-7</t>
  </si>
  <si>
    <t>Horizontal gene transfer and adaptive evolution in bacteria | Nature Reviews Microbiology</t>
  </si>
  <si>
    <t>IJMS | Free Full-Text | Current Methods for Recombination Detection in Bacteria (mdpi.com)</t>
  </si>
  <si>
    <t>sequence composition</t>
  </si>
  <si>
    <r>
      <rPr>
        <rFont val="Arial"/>
        <color rgb="FF1155CC"/>
        <sz val="11.0"/>
        <u/>
      </rPr>
      <t>https://biology.indiana.edu/-jpalmer/rubisco-evolution/</t>
    </r>
    <r>
      <rPr>
        <rFont val="Arial"/>
        <color rgb="FF1155CC"/>
        <sz val="11.0"/>
        <u/>
      </rPr>
      <t xml:space="preserve"> (real, NA - not accessible)</t>
    </r>
  </si>
  <si>
    <t>programs are available online but need to be gathered manually</t>
  </si>
  <si>
    <t>comparative genomics</t>
  </si>
  <si>
    <t>artificial intelligence (AI)</t>
  </si>
  <si>
    <r>
      <rPr>
        <rFont val="Calibri, Arial"/>
        <color rgb="FF0563C1"/>
        <sz val="11.0"/>
        <u/>
      </rPr>
      <t>http://http//www.cbs.dtu.dk/thomas/pyphy</t>
    </r>
    <r>
      <rPr>
        <rFont val="Calibri, Arial"/>
        <color rgb="FF0563C1"/>
        <sz val="11.0"/>
        <u/>
      </rPr>
      <t xml:space="preserve"> (NA - not accessible)</t>
    </r>
  </si>
  <si>
    <r>
      <rPr>
        <rFont val="Calibri, Arial"/>
        <color rgb="FF0563C1"/>
        <sz val="11.0"/>
        <u/>
      </rPr>
      <t>http://compbio.sibsnet.org/projects/pai-ida/</t>
    </r>
    <r>
      <rPr>
        <rFont val="Calibri, Arial"/>
        <color rgb="FF000000"/>
        <sz val="11.0"/>
        <u/>
      </rPr>
      <t xml:space="preserve"> (web, NA - not accessible)</t>
    </r>
  </si>
  <si>
    <r>
      <rPr>
        <rFont val="Calibri, Arial"/>
        <color rgb="FF0563C1"/>
        <sz val="11.0"/>
        <u/>
      </rPr>
      <t>http://compbio.sibsnet.org/projects/pai-ida/</t>
    </r>
    <r>
      <rPr>
        <rFont val="Calibri, Arial"/>
        <color rgb="FF000000"/>
        <sz val="11.0"/>
        <u/>
      </rPr>
      <t xml:space="preserve"> (web, NA - not accessible)</t>
    </r>
  </si>
  <si>
    <r>
      <rPr>
        <rFont val="Calibri, Arial"/>
        <color rgb="FF0563C1"/>
        <sz val="11.0"/>
        <u/>
      </rPr>
      <t>ISLANDPATH - PATHOGENOMICS (sfu.ca)</t>
    </r>
    <r>
      <rPr>
        <rFont val="Calibri, Arial"/>
        <color rgb="FF0563C1"/>
        <sz val="11.0"/>
        <u/>
      </rPr>
      <t xml:space="preserve"> accept real data but performance was not reported</t>
    </r>
  </si>
  <si>
    <r>
      <rPr>
        <rFont val="Calibri, Arial"/>
        <color rgb="FF0563C1"/>
        <sz val="11.0"/>
        <u/>
      </rPr>
      <t>ISLANDPATH DOWNLOAD - PATHOGENOMICS (sfu.ca)</t>
    </r>
    <r>
      <rPr>
        <rFont val="Calibri, Arial"/>
        <color rgb="FF000000"/>
        <sz val="11.0"/>
        <u/>
      </rPr>
      <t xml:space="preserve"> (source code upon request/NA - not accessible)</t>
    </r>
  </si>
  <si>
    <r>
      <rPr>
        <rFont val="Calibri, Arial"/>
        <color rgb="FF1155CC"/>
        <sz val="11.0"/>
        <u/>
      </rPr>
      <t>https://bioinformatics.sandia.gov/islander/index.html</t>
    </r>
    <r>
      <rPr>
        <rFont val="Calibri, Arial"/>
        <color rgb="FF1155CC"/>
        <sz val="11.0"/>
        <u/>
      </rPr>
      <t xml:space="preserve"> (NA - not accessible)</t>
    </r>
  </si>
  <si>
    <t>hybrid</t>
  </si>
  <si>
    <t>HorizStory</t>
  </si>
  <si>
    <r>
      <rPr>
        <rFont val="Calibri, Arial"/>
        <sz val="11.0"/>
      </rPr>
      <t xml:space="preserve">proteobacteria real data from 
</t>
    </r>
    <r>
      <rPr>
        <rFont val="Calibri, Arial"/>
        <color rgb="FF1155CC"/>
        <sz val="11.0"/>
        <u/>
      </rPr>
      <t>https://journals.plos.org/plosbiology/article?id=10.1371/journal.pbio.0000019</t>
    </r>
    <r>
      <rPr>
        <rFont val="Calibri, Arial"/>
        <sz val="11.0"/>
      </rPr>
      <t xml:space="preserve"> </t>
    </r>
  </si>
  <si>
    <r>
      <rPr>
        <rFont val="Calibri, Arial"/>
        <color rgb="FF0563C1"/>
        <sz val="11.0"/>
        <u/>
      </rPr>
      <t>coffee.biochem.dal.ca</t>
    </r>
    <r>
      <rPr>
        <rFont val="Calibri, Arial"/>
        <color rgb="FF0563C1"/>
        <sz val="11.0"/>
        <u/>
      </rPr>
      <t xml:space="preserve"> (command line, NA - not accessible)</t>
    </r>
  </si>
  <si>
    <r>
      <rPr>
        <rFont val="Calibri, Arial"/>
        <color rgb="FF1155CC"/>
        <sz val="11.0"/>
        <u/>
      </rPr>
      <t>https://github.com/brinkmanlab/islandpath/</t>
    </r>
    <r>
      <rPr>
        <rFont val="Calibri, Arial"/>
        <color rgb="FF1155CC"/>
        <sz val="11.0"/>
        <u/>
      </rPr>
      <t xml:space="preserve"> (source code, command line, updated version, not the original one) </t>
    </r>
  </si>
  <si>
    <r>
      <rPr>
        <rFont val="Calibri, Arial"/>
        <color rgb="FF0563C1"/>
        <sz val="11.0"/>
        <u/>
      </rPr>
      <t>http://cbcsrv.watson.ibm.com/HGT/</t>
    </r>
    <r>
      <rPr>
        <rFont val="Calibri, Arial"/>
        <color rgb="FF0563C1"/>
        <sz val="11.0"/>
        <u/>
      </rPr>
      <t xml:space="preserve"> (NA - not accessible)</t>
    </r>
  </si>
  <si>
    <r>
      <rPr>
        <rFont val="Calibri, Arial"/>
        <color rgb="FF0563C1"/>
        <sz val="11.0"/>
        <u/>
      </rPr>
      <t>http://cbcsrv.watson.ibm.com/HGT_SVM/</t>
    </r>
    <r>
      <rPr>
        <rFont val="Calibri, Arial"/>
        <color rgb="FF000000"/>
        <sz val="11.0"/>
        <u/>
      </rPr>
      <t xml:space="preserve">  (simulated data NA - not accessible)</t>
    </r>
  </si>
  <si>
    <r>
      <rPr>
        <rFont val="Calibri, Arial"/>
        <sz val="11.0"/>
      </rPr>
      <t xml:space="preserve">proteobacteria real data from 
</t>
    </r>
    <r>
      <rPr>
        <rFont val="Calibri, Arial"/>
        <color rgb="FF1155CC"/>
        <sz val="11.0"/>
        <u/>
      </rPr>
      <t>https://journals.plos.org/plosbiology/article?id=10.1371/journal.pbio.0000019</t>
    </r>
    <r>
      <rPr>
        <rFont val="Calibri, Arial"/>
        <sz val="11.0"/>
      </rPr>
      <t xml:space="preserve"> 
artificial data is not provided but procedure to create artificial data is provided</t>
    </r>
  </si>
  <si>
    <r>
      <rPr>
        <rFont val="Calibri, Arial"/>
        <color rgb="FF0563C1"/>
        <sz val="11.0"/>
        <u/>
      </rPr>
      <t>RIATAHGT (rice.edu)</t>
    </r>
    <r>
      <rPr>
        <rFont val="Calibri, Arial"/>
        <color rgb="FF000000"/>
        <sz val="11.0"/>
        <u/>
      </rPr>
      <t xml:space="preserve"> (command line)</t>
    </r>
  </si>
  <si>
    <r>
      <rPr>
        <rFont val="Calibri, Arial"/>
        <color rgb="FF0563C1"/>
        <sz val="11.0"/>
        <u/>
      </rPr>
      <t>Fatal Error (bioinformatics.org.au)</t>
    </r>
    <r>
      <rPr>
        <rFont val="Calibri, Arial"/>
        <color rgb="FF000000"/>
        <sz val="11.0"/>
        <u/>
      </rPr>
      <t xml:space="preserve"> (NA - not accessible)</t>
    </r>
  </si>
  <si>
    <r>
      <rPr>
        <rFont val="Calibri, Arial"/>
        <color rgb="FF0563C1"/>
        <sz val="11.0"/>
        <u/>
      </rPr>
      <t>Research - Georg-August-Universität Göttingen (uni-goettingen.de)</t>
    </r>
    <r>
      <rPr>
        <rFont val="Calibri, Arial"/>
        <color rgb="FF0563C1"/>
        <sz val="11.0"/>
        <u/>
      </rPr>
      <t xml:space="preserve"> (GUI)</t>
    </r>
  </si>
  <si>
    <t xml:space="preserve">k-mer, gene order </t>
  </si>
  <si>
    <r>
      <rPr>
        <rFont val="Calibri, Arial"/>
        <color rgb="FF0563C1"/>
        <sz val="11.0"/>
        <u/>
      </rPr>
      <t>Alien_Hunter (sanger.ac.uk)</t>
    </r>
    <r>
      <rPr>
        <rFont val="Calibri, Arial"/>
        <color rgb="FF0563C1"/>
        <sz val="11.0"/>
        <u/>
      </rPr>
      <t xml:space="preserve"> (source code, command line NA - not available)</t>
    </r>
  </si>
  <si>
    <r>
      <rPr>
        <rFont val="Calibri, Arial"/>
        <color rgb="FF1155CC"/>
        <sz val="11.0"/>
        <u/>
      </rPr>
      <t>https://phage-finder.sourceforge.net/searched.htm</t>
    </r>
    <r>
      <rPr>
        <rFont val="Calibri, Arial"/>
        <color rgb="FF1155CC"/>
        <sz val="11.0"/>
        <u/>
      </rPr>
      <t xml:space="preserve"> (real)</t>
    </r>
  </si>
  <si>
    <r>
      <rPr>
        <rFont val="Calibri, Arial"/>
        <color rgb="FF0563C1"/>
        <sz val="11.0"/>
        <u/>
      </rPr>
      <t>Phage_Finder (sourceforge.net)</t>
    </r>
    <r>
      <rPr>
        <rFont val="Calibri, Arial"/>
        <color rgb="FF000000"/>
        <sz val="11.0"/>
        <u/>
      </rPr>
      <t xml:space="preserve"> (source code, command line)</t>
    </r>
  </si>
  <si>
    <r>
      <rPr>
        <rFont val="Calibri, Arial"/>
        <color rgb="FF0563C1"/>
        <sz val="11.0"/>
        <u/>
      </rPr>
      <t>link</t>
    </r>
    <r>
      <rPr>
        <rFont val="Calibri, Arial"/>
        <color rgb="FF0563C1"/>
        <sz val="11.0"/>
        <u/>
      </rPr>
      <t xml:space="preserve"> (source code, command line NA - not available)</t>
    </r>
  </si>
  <si>
    <r>
      <rPr>
        <rFont val="Calibri, Arial"/>
        <color rgb="FF0563C1"/>
        <sz val="11.0"/>
        <u/>
      </rPr>
      <t>PAthogenisity Island DataBase (PAI DB)</t>
    </r>
    <r>
      <rPr>
        <rFont val="Calibri, Arial"/>
        <color rgb="FF000000"/>
        <sz val="11.0"/>
        <u/>
      </rPr>
      <t xml:space="preserve"> (curated)</t>
    </r>
  </si>
  <si>
    <r>
      <rPr>
        <rFont val="Calibri, Arial"/>
        <color rgb="FF0563C1"/>
        <sz val="11.0"/>
        <u/>
      </rPr>
      <t>PAthogenisity Island DataBase (PAI DB)</t>
    </r>
    <r>
      <rPr>
        <rFont val="Calibri, Arial"/>
        <color rgb="FF000000"/>
        <sz val="11.0"/>
        <u/>
      </rPr>
      <t xml:space="preserve"> (Web)</t>
    </r>
  </si>
  <si>
    <r>
      <rPr>
        <rFont val="Calibri, Arial"/>
        <color rgb="FF0563C1"/>
        <sz val="11.0"/>
        <u/>
      </rPr>
      <t>DarkHorse HGT Tutorial (ucsd.edu)</t>
    </r>
    <r>
      <rPr>
        <rFont val="Calibri, Arial"/>
        <color rgb="FF0563C1"/>
        <sz val="11.0"/>
        <u/>
      </rPr>
      <t xml:space="preserve"> (source code, command-line)</t>
    </r>
  </si>
  <si>
    <r>
      <rPr>
        <rFont val="Calibri, Arial"/>
        <color rgb="FF0563C1"/>
        <sz val="11.0"/>
        <u/>
      </rPr>
      <t>db-mml.sjtu.edu.cn/MobilomeFINDER/</t>
    </r>
    <r>
      <rPr>
        <rFont val="Calibri, Arial"/>
        <color rgb="FF0563C1"/>
        <sz val="11.0"/>
        <u/>
      </rPr>
      <t xml:space="preserve"> (NA - not accessible)</t>
    </r>
  </si>
  <si>
    <r>
      <rPr>
        <rFont val="Calibri, Arial"/>
        <color rgb="FF0563C1"/>
        <sz val="11.0"/>
        <u/>
      </rPr>
      <t>Integrating Sequence and Topology for Efficient and Accurate Detection of Horizontal Gene Transfer | SpringerLink</t>
    </r>
    <r>
      <rPr>
        <rFont val="Calibri, Arial"/>
        <color rgb="FF000000"/>
        <sz val="11.0"/>
        <u/>
      </rPr>
      <t xml:space="preserve"> (paid access)</t>
    </r>
  </si>
  <si>
    <r>
      <rPr>
        <rFont val="Calibri, Arial"/>
        <color rgb="FF0563C1"/>
        <sz val="11.0"/>
        <u/>
      </rPr>
      <t>Dr. Luay Nakhleh Research Group (rice.edu)</t>
    </r>
    <r>
      <rPr>
        <rFont val="Calibri, Arial"/>
        <color rgb="FF000000"/>
        <sz val="11.0"/>
        <u/>
      </rPr>
      <t xml:space="preserve"> (command line)</t>
    </r>
  </si>
  <si>
    <t>Evaluation of genomic island predictors using a comparative genomics approach - PubMed (nih.gov)</t>
  </si>
  <si>
    <r>
      <rPr>
        <rFont val="Arial"/>
        <color rgb="FF0563C1"/>
        <sz val="11.0"/>
        <u/>
      </rPr>
      <t>https://pathogenomics.sfu.ca/islandpick_GI_datasets/</t>
    </r>
    <r>
      <rPr>
        <rFont val="Arial"/>
        <color rgb="FF000000"/>
        <sz val="11.0"/>
        <u/>
      </rPr>
      <t xml:space="preserve"> (curated)</t>
    </r>
  </si>
  <si>
    <r>
      <rPr>
        <rFont val="Calibri, Arial"/>
        <color rgb="FF0563C1"/>
        <sz val="11.0"/>
        <u/>
      </rPr>
      <t>IslandPick (sfu.ca)</t>
    </r>
    <r>
      <rPr>
        <rFont val="Calibri, Arial"/>
        <color rgb="FF0563C1"/>
        <sz val="11.0"/>
        <u/>
      </rPr>
      <t xml:space="preserve"> (source code, command line, web)</t>
    </r>
  </si>
  <si>
    <r>
      <rPr>
        <rFont val="Calibri, Arial"/>
        <color rgb="FF0563C1"/>
        <sz val="11.0"/>
        <u/>
      </rPr>
      <t>isical.ac.in/~rchatterjee/Design-Island.htm#</t>
    </r>
    <r>
      <rPr>
        <rFont val="Calibri, Arial"/>
        <color rgb="FF000000"/>
        <sz val="11.0"/>
        <u/>
      </rPr>
      <t xml:space="preserve"> (source code, command line)</t>
    </r>
  </si>
  <si>
    <r>
      <rPr>
        <rFont val="Calibri, Arial"/>
        <color rgb="FF0563C1"/>
        <sz val="11.0"/>
        <u/>
      </rPr>
      <t>:: PredictBias :: (bioinformatics.org)</t>
    </r>
    <r>
      <rPr>
        <rFont val="Calibri, Arial"/>
        <color rgb="FF000000"/>
        <sz val="11.0"/>
        <u/>
      </rPr>
      <t xml:space="preserve"> (Web)</t>
    </r>
  </si>
  <si>
    <r>
      <rPr>
        <rFont val="Calibri, Arial"/>
        <color rgb="FF1155CC"/>
        <sz val="11.0"/>
        <u/>
      </rPr>
      <t>http://www.bi.up.ac.za/SeqWord/</t>
    </r>
    <r>
      <rPr>
        <rFont val="Calibri, Arial"/>
        <color rgb="FF1155CC"/>
        <sz val="11.0"/>
        <u/>
      </rPr>
      <t xml:space="preserve"> (web, NA - not accessible)</t>
    </r>
  </si>
  <si>
    <r>
      <rPr>
        <rFont val="Arial"/>
        <sz val="11.0"/>
      </rPr>
      <t xml:space="preserve">Available in the supp table </t>
    </r>
    <r>
      <rPr>
        <rFont val="Arial"/>
        <color rgb="FF1155CC"/>
        <sz val="11.0"/>
        <u/>
      </rPr>
      <t>https://genome.cshlp.org/content/suppl/2007/12/11/gr.7004508.DC1</t>
    </r>
    <r>
      <rPr>
        <rFont val="Arial"/>
        <sz val="11.0"/>
      </rPr>
      <t xml:space="preserve">  (curated)</t>
    </r>
  </si>
  <si>
    <r>
      <rPr>
        <rFont val="Calibri, Arial"/>
        <color rgb="FF0563C1"/>
        <sz val="11.0"/>
        <u/>
      </rPr>
      <t>https://github.com/JamesRitchie/scikit-rvm</t>
    </r>
    <r>
      <rPr>
        <rFont val="Calibri, Arial"/>
        <color rgb="FF000000"/>
        <sz val="11.0"/>
        <u/>
      </rPr>
      <t xml:space="preserve"> (source code)</t>
    </r>
  </si>
  <si>
    <r>
      <rPr>
        <rFont val="Calibri, Arial"/>
        <color rgb="FF0563C1"/>
        <sz val="11.0"/>
        <u/>
      </rPr>
      <t>Islandviewer 4 - Genomic Island Prediction and Genome Visualization Tool (sfu.ca)</t>
    </r>
    <r>
      <rPr>
        <rFont val="Calibri, Arial"/>
        <color rgb="FF000000"/>
        <sz val="11.0"/>
        <u/>
      </rPr>
      <t xml:space="preserve"> (Web)</t>
    </r>
  </si>
  <si>
    <r>
      <rPr>
        <rFont val="Calibri, Arial"/>
        <color rgb="FF0563C1"/>
        <sz val="11.0"/>
        <u/>
      </rPr>
      <t>404 Not Found (mskcc.org)</t>
    </r>
    <r>
      <rPr>
        <rFont val="Calibri, Arial"/>
        <color rgb="FF0563C1"/>
        <sz val="11.0"/>
        <u/>
      </rPr>
      <t xml:space="preserve"> (NA - not accessible)</t>
    </r>
  </si>
  <si>
    <t>functional GI</t>
  </si>
  <si>
    <r>
      <rPr>
        <rFont val="Calibri, Arial"/>
        <color rgb="FF1155CC"/>
        <sz val="11.0"/>
        <u/>
      </rPr>
      <t>http://www.labunix.uqam.ca/%E2%88%BCmakarenv/Simulation_trees.zip</t>
    </r>
    <r>
      <rPr>
        <rFont val="Calibri, Arial"/>
        <color rgb="FF1155CC"/>
        <sz val="11.0"/>
        <u/>
      </rPr>
      <t xml:space="preserve"> (NA - not accessible)</t>
    </r>
  </si>
  <si>
    <r>
      <rPr>
        <rFont val="Calibri, Arial"/>
        <color rgb="FF0563C1"/>
        <sz val="11.0"/>
        <u/>
      </rPr>
      <t>http://www5.esu.edu/cpsc/bioinfo/software/GIDetector/index.html</t>
    </r>
    <r>
      <rPr>
        <rFont val="Calibri, Arial"/>
        <color rgb="FF0563C1"/>
        <sz val="11.0"/>
        <u/>
      </rPr>
      <t xml:space="preserve"> (NA - not accessible) but it can be rebuilt from scratch </t>
    </r>
  </si>
  <si>
    <r>
      <rPr>
        <rFont val="Calibri, Arial"/>
        <color rgb="FF0563C1"/>
        <sz val="11.0"/>
        <u/>
      </rPr>
      <t>http://www5.esu.edu/cpsc/bioinfo/software/EGID</t>
    </r>
    <r>
      <rPr>
        <rFont val="Calibri, Arial"/>
        <color rgb="FF000000"/>
        <sz val="11.0"/>
        <u/>
      </rPr>
      <t xml:space="preserve"> (software) (NA - not accessible)</t>
    </r>
  </si>
  <si>
    <r>
      <rPr>
        <rFont val="Calibri, Arial"/>
        <color rgb="FF0563C1"/>
        <sz val="11.0"/>
        <u/>
      </rPr>
      <t>http://bioinf.iiit.ac.in/IGIPT/</t>
    </r>
    <r>
      <rPr>
        <rFont val="Calibri, Arial"/>
        <color rgb="FF0563C1"/>
        <sz val="11.0"/>
        <u/>
      </rPr>
      <t xml:space="preserve"> (web, software)</t>
    </r>
  </si>
  <si>
    <r>
      <rPr>
        <rFont val="Calibri, Arial"/>
        <color rgb="FF0563C1"/>
        <sz val="11.0"/>
        <u/>
      </rPr>
      <t>https://github.com/almlab/angst/tree/master</t>
    </r>
    <r>
      <rPr>
        <rFont val="Calibri, Arial"/>
        <color rgb="FF0563C1"/>
        <sz val="11.0"/>
        <u/>
      </rPr>
      <t xml:space="preserve"> (source code, command line)
</t>
    </r>
    <r>
      <rPr>
        <rFont val="Calibri, Arial"/>
        <color rgb="FF1155CC"/>
        <sz val="11.0"/>
        <u/>
      </rPr>
      <t>https://web.mit.edu/almlab/angst.html</t>
    </r>
    <r>
      <rPr>
        <rFont val="Calibri, Arial"/>
        <color rgb="FF0563C1"/>
        <sz val="11.0"/>
        <u/>
      </rPr>
      <t xml:space="preserve"> (web, NA)</t>
    </r>
  </si>
  <si>
    <r>
      <rPr>
        <rFont val="Calibri, Arial"/>
        <color rgb="FF0563C1"/>
        <sz val="11.0"/>
        <u/>
      </rPr>
      <t>Group information - Bioinformatics.org</t>
    </r>
    <r>
      <rPr>
        <rFont val="Calibri, Arial"/>
        <color rgb="FF000000"/>
        <sz val="11.0"/>
        <u/>
      </rPr>
      <t xml:space="preserve"> (source code, command line)</t>
    </r>
  </si>
  <si>
    <r>
      <rPr>
        <rFont val="Calibri, Arial"/>
        <color rgb="FF0563C1"/>
        <sz val="11.0"/>
        <u/>
      </rPr>
      <t>http://www5.esu.edu/cpsc/bioinfo/software/GIST</t>
    </r>
    <r>
      <rPr>
        <rFont val="Calibri, Arial"/>
        <color rgb="FF0563C1"/>
        <sz val="11.0"/>
        <u/>
      </rPr>
      <t xml:space="preserve"> (software) (NA - not accessible)</t>
    </r>
  </si>
  <si>
    <t>sample dataset provided in the web (real data)</t>
  </si>
  <si>
    <r>
      <rPr>
        <rFont val="Calibri, Arial"/>
        <color rgb="FF0563C1"/>
        <sz val="11.0"/>
        <u/>
      </rPr>
      <t xml:space="preserve">https://compbio.mit.edu/ranger-dtl/ </t>
    </r>
    <r>
      <rPr>
        <rFont val="Calibri, Arial"/>
        <color rgb="FF0563C1"/>
        <sz val="11.0"/>
        <u/>
      </rPr>
      <t xml:space="preserve"> (software, executable program)</t>
    </r>
  </si>
  <si>
    <r>
      <rPr>
        <rFont val="Calibri, Arial"/>
        <color rgb="FF0563C1"/>
        <sz val="11.0"/>
        <u/>
      </rPr>
      <t>https://usuaris.tinet.cat/debb/HGT/welcomeOLD.html</t>
    </r>
    <r>
      <rPr>
        <rFont val="Calibri, Arial"/>
        <color rgb="FF000000"/>
        <sz val="11.0"/>
        <u/>
      </rPr>
      <t xml:space="preserve"> (real data)</t>
    </r>
  </si>
  <si>
    <r>
      <rPr>
        <rFont val="Calibri, Arial"/>
        <color rgb="FF0563C1"/>
        <sz val="11.0"/>
        <u/>
      </rPr>
      <t>https://github.com/gpanda1/for_hgt/tree/master</t>
    </r>
    <r>
      <rPr>
        <rFont val="Calibri, Arial"/>
        <color rgb="FF000000"/>
        <sz val="11.0"/>
        <u/>
      </rPr>
      <t xml:space="preserve"> (source code)</t>
    </r>
  </si>
  <si>
    <r>
      <rPr>
        <rFont val="Calibri, Arial"/>
        <color rgb="FF0563C1"/>
        <sz val="11.0"/>
        <u/>
      </rPr>
      <t>http://phispy.sourceforge.net/</t>
    </r>
    <r>
      <rPr>
        <rFont val="Calibri, Arial"/>
        <color rgb="FF000000"/>
        <sz val="11.0"/>
        <u/>
      </rPr>
      <t xml:space="preserve"> 
</t>
    </r>
    <r>
      <rPr>
        <rFont val="Calibri, Arial"/>
        <color rgb="FF1155CC"/>
        <sz val="11.0"/>
        <u/>
      </rPr>
      <t>https://github.com/linsalrob/PhiSpy</t>
    </r>
    <r>
      <rPr>
        <rFont val="Calibri, Arial"/>
        <color rgb="FF000000"/>
        <sz val="11.0"/>
        <u/>
      </rPr>
      <t xml:space="preserve"> 
(software, pip)</t>
    </r>
  </si>
  <si>
    <r>
      <rPr>
        <rFont val="Calibri, Arial"/>
        <color rgb="FF0563C1"/>
        <sz val="11.0"/>
        <u/>
      </rPr>
      <t>http://gipop.life.nthu.edu.tw/</t>
    </r>
    <r>
      <rPr>
        <rFont val="Calibri, Arial"/>
        <color rgb="FF0563C1"/>
        <sz val="11.0"/>
        <u/>
      </rPr>
      <t xml:space="preserve"> (web) (NA - not accessible)</t>
    </r>
  </si>
  <si>
    <t>mge</t>
  </si>
  <si>
    <r>
      <rPr>
        <rFont val="Calibri, Arial"/>
        <color rgb="FF0563C1"/>
        <sz val="11.0"/>
        <u/>
      </rPr>
      <t>http://guanine.evolbio.mpg.de/rush/</t>
    </r>
    <r>
      <rPr>
        <rFont val="Calibri, Arial"/>
        <color rgb="FF000000"/>
        <sz val="11.0"/>
        <u/>
      </rPr>
      <t xml:space="preserve"> (source code, command line)</t>
    </r>
  </si>
  <si>
    <r>
      <rPr>
        <rFont val="Calibri, Arial"/>
        <color rgb="FF0563C1"/>
        <sz val="11.0"/>
        <u/>
      </rPr>
      <t>Tools for data analysis | Institute of Biostatistics and Analyses | MED MUNI</t>
    </r>
    <r>
      <rPr>
        <rFont val="Calibri, Arial"/>
        <color rgb="FF0563C1"/>
        <sz val="11.0"/>
        <u/>
      </rPr>
      <t xml:space="preserve"> (source code, command line)</t>
    </r>
  </si>
  <si>
    <r>
      <rPr>
        <rFont val="Calibri, Arial"/>
        <color rgb="FF0563C1"/>
        <sz val="11.0"/>
        <u/>
      </rPr>
      <t>GC-Profile (tubic.org)</t>
    </r>
    <r>
      <rPr>
        <rFont val="Calibri, Arial"/>
        <color rgb="FF000000"/>
        <sz val="11.0"/>
        <u/>
      </rPr>
      <t xml:space="preserve"> (web, software)</t>
    </r>
  </si>
  <si>
    <r>
      <rPr>
        <rFont val="Calibri, Arial"/>
        <color rgb="FF0563C1"/>
        <sz val="11.0"/>
        <u/>
      </rPr>
      <t>MPII - svm-agp (mpg.de)</t>
    </r>
    <r>
      <rPr>
        <rFont val="Calibri, Arial"/>
        <color rgb="FF0563C1"/>
        <sz val="11.0"/>
        <u/>
      </rPr>
      <t xml:space="preserve"> (source code, command line, NA - not accessible, upon request)</t>
    </r>
  </si>
  <si>
    <r>
      <rPr>
        <rFont val="Calibri, Arial"/>
        <color rgb="FF0563C1"/>
        <sz val="11.0"/>
        <u/>
      </rPr>
      <t>GitHub - DittmarLab/HGTector_legacy: HGTector2: Genome-wide prediction of horizontal gene transfer based on distribution of sequence homology patterns.</t>
    </r>
    <r>
      <rPr>
        <rFont val="Calibri, Arial"/>
        <color rgb="FF0563C1"/>
        <sz val="11.0"/>
        <u/>
      </rPr>
      <t xml:space="preserve"> (source code, command line)</t>
    </r>
  </si>
  <si>
    <r>
      <rPr>
        <rFont val="Arial"/>
        <sz val="11.0"/>
      </rPr>
      <t xml:space="preserve">- </t>
    </r>
    <r>
      <rPr>
        <rFont val="Arial"/>
        <color rgb="FF1155CC"/>
        <sz val="11.0"/>
        <u/>
      </rPr>
      <t>http://research.haifa.ac.il/ssagi/software/PhyloSI.zip</t>
    </r>
    <r>
      <rPr>
        <rFont val="Arial"/>
        <sz val="11.0"/>
      </rPr>
      <t xml:space="preserve"> (NA - not accessible)
- simulated data is not provided but the simulation steps are available in supp data
- tested on real data </t>
    </r>
  </si>
  <si>
    <r>
      <rPr>
        <rFont val="Calibri, Arial"/>
        <color rgb="FF0563C1"/>
        <sz val="11.0"/>
        <u/>
      </rPr>
      <t>http://research.haifa.ac.il/ssagi/software/PhyloSI.zip</t>
    </r>
    <r>
      <rPr>
        <rFont val="Calibri, Arial"/>
        <color rgb="FF0563C1"/>
        <sz val="11.0"/>
        <u/>
      </rPr>
      <t xml:space="preserve"> (NA - not accessible)</t>
    </r>
  </si>
  <si>
    <r>
      <rPr>
        <rFont val="Calibri, Arial"/>
        <color rgb="FF1155CC"/>
        <sz val="11.0"/>
        <u/>
      </rPr>
      <t>https://www.esu.edu/cpsc/che_lab/software/GIHunter</t>
    </r>
    <r>
      <rPr>
        <rFont val="Calibri, Arial"/>
        <color rgb="FF1155CC"/>
        <sz val="11.0"/>
        <u/>
      </rPr>
      <t xml:space="preserve"> (software) (NA - not accessible)</t>
    </r>
  </si>
  <si>
    <t>machine learning, sequence composition, functional annotation</t>
  </si>
  <si>
    <r>
      <rPr>
        <rFont val="Calibri, Arial"/>
        <sz val="11.0"/>
      </rPr>
      <t xml:space="preserve">Available in supp data (real)
</t>
    </r>
    <r>
      <rPr>
        <rFont val="Calibri, Arial"/>
        <color rgb="FF1155CC"/>
        <sz val="11.0"/>
        <u/>
      </rPr>
      <t>https://de.iplantcollaborative.org/de/</t>
    </r>
    <r>
      <rPr>
        <rFont val="Calibri, Arial"/>
        <sz val="11.0"/>
      </rPr>
      <t xml:space="preserve">  (simulated data, NA - not accessible)</t>
    </r>
  </si>
  <si>
    <r>
      <rPr>
        <rFont val="Calibri, Arial"/>
        <color rgb="FF0563C1"/>
        <sz val="11.0"/>
        <u/>
      </rPr>
      <t>https://github.com/simroux/VirSorter</t>
    </r>
    <r>
      <rPr>
        <rFont val="Calibri, Arial"/>
        <color rgb="FF000000"/>
        <sz val="11.0"/>
        <u/>
      </rPr>
      <t xml:space="preserve"> (source code, docker, conda)</t>
    </r>
  </si>
  <si>
    <r>
      <rPr>
        <rFont val="Calibri, Arial"/>
        <color rgb="FF0563C1"/>
        <sz val="11.0"/>
        <u/>
      </rPr>
      <t>http://bioinformatics.sandia.gov/islander/</t>
    </r>
    <r>
      <rPr>
        <rFont val="Calibri, Arial"/>
        <color rgb="FF0563C1"/>
        <sz val="11.0"/>
        <u/>
      </rPr>
      <t xml:space="preserve"> (web, NA - not accessible, upon request)</t>
    </r>
  </si>
  <si>
    <r>
      <rPr>
        <rFont val="Arial"/>
        <color rgb="FF0563C1"/>
        <sz val="11.0"/>
        <u/>
      </rPr>
      <t>GI_Prediction/GI_SVM/genome at master · icelu/GI_Prediction · GitHub</t>
    </r>
    <r>
      <rPr>
        <rFont val="Arial"/>
        <color rgb="FF0563C1"/>
        <sz val="11.0"/>
        <u/>
      </rPr>
      <t xml:space="preserve"> (real data)</t>
    </r>
  </si>
  <si>
    <r>
      <rPr>
        <rFont val="Calibri, Arial"/>
        <color rgb="FF0563C1"/>
        <sz val="11.0"/>
        <u/>
      </rPr>
      <t>https://github.com/icelu/GI_Prediction/tree/master/GI_SVM</t>
    </r>
    <r>
      <rPr>
        <rFont val="Calibri, Arial"/>
        <color rgb="FF0563C1"/>
        <sz val="11.0"/>
        <u/>
      </rPr>
      <t xml:space="preserve"> (source code, command line, python package)</t>
    </r>
  </si>
  <si>
    <t>PAI Finder-PAIDB</t>
  </si>
  <si>
    <r>
      <rPr>
        <rFont val="Calibri, Arial"/>
        <color rgb="FF0563C1"/>
        <sz val="11.0"/>
        <u/>
      </rPr>
      <t>PAthogenisity Island DataBase (PAI DB)</t>
    </r>
    <r>
      <rPr>
        <rFont val="Calibri, Arial"/>
        <color rgb="FF000000"/>
        <sz val="11.0"/>
        <u/>
      </rPr>
      <t xml:space="preserve"> (Web)</t>
    </r>
  </si>
  <si>
    <r>
      <rPr>
        <rFont val="Calibri, Arial"/>
        <color rgb="FF0563C1"/>
        <sz val="11.0"/>
        <u/>
      </rPr>
      <t>Group information - Bioinformatics.org</t>
    </r>
    <r>
      <rPr>
        <rFont val="Calibri, Arial"/>
        <color rgb="FF0563C1"/>
        <sz val="11.0"/>
        <u/>
      </rPr>
      <t xml:space="preserve"> (software, java, GUI)</t>
    </r>
  </si>
  <si>
    <t>composition bias, sequence similarity analysis, functional annotation, machine learning</t>
  </si>
  <si>
    <r>
      <rPr>
        <rFont val="Calibri, Arial"/>
        <color rgb="FF0563C1"/>
        <sz val="11.0"/>
        <u/>
      </rPr>
      <t>https://github.com/yinlabniu/HGT-Finder</t>
    </r>
    <r>
      <rPr>
        <rFont val="Calibri, Arial"/>
        <color rgb="FF000000"/>
        <sz val="11.0"/>
        <u/>
      </rPr>
      <t xml:space="preserve"> (source code, command line)</t>
    </r>
  </si>
  <si>
    <r>
      <rPr>
        <rFont val="Calibri, Arial"/>
        <color rgb="FF0563C1"/>
        <sz val="11.0"/>
        <u/>
      </rPr>
      <t>http://research.haifa.ac.il/~ssagi/software/nearHGT.zip</t>
    </r>
    <r>
      <rPr>
        <rFont val="Calibri, Arial"/>
        <color rgb="FF0563C1"/>
        <sz val="11.0"/>
        <u/>
      </rPr>
      <t xml:space="preserve"> (NA - not accessible)</t>
    </r>
  </si>
  <si>
    <r>
      <rPr>
        <rFont val="Calibri, Arial"/>
        <color rgb="FF0563C1"/>
        <sz val="11.0"/>
        <u/>
      </rPr>
      <t>http://hgtree.snu.ac.kr/</t>
    </r>
    <r>
      <rPr>
        <rFont val="Calibri, Arial"/>
        <color rgb="FF0563C1"/>
        <sz val="11.0"/>
        <u/>
      </rPr>
      <t xml:space="preserve"> (web, deprecated, NA - not accessible)</t>
    </r>
  </si>
  <si>
    <t>IntegronFinder</t>
  </si>
  <si>
    <t>Identification and analysis of integrons and cassette arrays in bacterial genomes | Nucleic Acids Research | Oxford Academic (oup.com)</t>
  </si>
  <si>
    <t>RefSeq, INTEGRALL (http://integrall.bio.ua.pt/), Available in supp data (curated)</t>
  </si>
  <si>
    <r>
      <rPr>
        <rFont val="Calibri, Arial"/>
        <color rgb="FF0563C1"/>
        <sz val="11.0"/>
        <u/>
      </rPr>
      <t>GitHub - gem-pasteur/Integron_Finder: Bioinformatics tool to find integrons in bacterial genomes</t>
    </r>
    <r>
      <rPr>
        <rFont val="Calibri, Arial"/>
        <color rgb="FF000000"/>
        <sz val="11.0"/>
        <u/>
      </rPr>
      <t xml:space="preserve"> (source code, docker, command line)</t>
    </r>
  </si>
  <si>
    <t>multiple sequence alignment, sequence similarity analysis, functional annotation</t>
  </si>
  <si>
    <t>integrons, intI, attI, gene cassettes, attC, protein</t>
  </si>
  <si>
    <t>integron</t>
  </si>
  <si>
    <r>
      <rPr>
        <rFont val="Calibri, Arial"/>
        <color rgb="FF0563C1"/>
        <sz val="11.0"/>
        <u/>
      </rPr>
      <t>PHASTER</t>
    </r>
    <r>
      <rPr>
        <rFont val="Calibri, Arial"/>
        <color rgb="FF000000"/>
        <sz val="11.0"/>
        <u/>
      </rPr>
      <t xml:space="preserve"> (web)</t>
    </r>
  </si>
  <si>
    <r>
      <rPr>
        <rFont val="Arial"/>
        <color rgb="FF006FB7"/>
        <sz val="11.0"/>
        <u/>
      </rPr>
      <t>http://tubic.tju.edu.cn/Zisland_Explorer/</t>
    </r>
    <r>
      <rPr>
        <rFont val="Arial"/>
        <color rgb="FF000000"/>
        <sz val="11.0"/>
        <u/>
      </rPr>
      <t xml:space="preserve"> (NA)</t>
    </r>
  </si>
  <si>
    <r>
      <rPr>
        <rFont val="Calibri, Arial"/>
        <color rgb="FF0563C1"/>
        <sz val="11.0"/>
        <u/>
      </rPr>
      <t>GitHub - msgip/msgip: Repository containing the source for MSGIP project</t>
    </r>
    <r>
      <rPr>
        <rFont val="Calibri, Arial"/>
        <color rgb="FF000000"/>
        <sz val="11.0"/>
        <u/>
      </rPr>
      <t xml:space="preserve"> (software, executable program, stand-alone)</t>
    </r>
  </si>
  <si>
    <r>
      <rPr>
        <rFont val="Calibri, Arial"/>
        <color rgb="FF0563C1"/>
        <sz val="11.0"/>
        <u/>
      </rPr>
      <t>GitHub - ktrappe/daisy: Horizontal Gene Transfer Detection by Mapping Sequencing Reads</t>
    </r>
    <r>
      <rPr>
        <rFont val="Calibri, Arial"/>
        <color rgb="FF000000"/>
        <sz val="11.0"/>
        <u/>
      </rPr>
      <t xml:space="preserve"> (source code, command line)</t>
    </r>
  </si>
  <si>
    <r>
      <rPr>
        <rFont val="Calibri, Arial"/>
        <color rgb="FF0563C1"/>
        <sz val="11.0"/>
        <u/>
      </rPr>
      <t>http://bioinfo.ie.niigata-u.ac.jp/?BLSOM</t>
    </r>
    <r>
      <rPr>
        <rFont val="Calibri, Arial"/>
        <color rgb="FF000000"/>
        <sz val="11.0"/>
        <u/>
      </rPr>
      <t xml:space="preserve"> (source code, command line)</t>
    </r>
  </si>
  <si>
    <r>
      <rPr>
        <rFont val="Calibri, Arial"/>
        <color rgb="FF0563C1"/>
        <sz val="11.0"/>
        <u/>
      </rPr>
      <t>http://prodata.swmed.edu/download/pub/slopetree_v1/</t>
    </r>
    <r>
      <rPr>
        <rFont val="Calibri, Arial"/>
        <color rgb="FF000000"/>
        <sz val="11.0"/>
        <u/>
      </rPr>
      <t xml:space="preserve"> (source code, command line)</t>
    </r>
  </si>
  <si>
    <r>
      <rPr>
        <rFont val="Calibri, Arial"/>
        <color rgb="FF0563C1"/>
        <sz val="11.0"/>
        <u/>
      </rPr>
      <t>GitHub - bioinfo0706/MTGIpick: MTGIpick is a software that implements multiscale statistical algorithm to predict genomic islands (GIs) from a single genome. It uses small-scale test with large-scale features to score small region deviating from the host and large-scale statistical test with small-scale features to identify multi-window segments for identification of GIs. MTGIpick can identify GIs from a single genome, without annotated information of genomes or prior knowledge from other datasets. In simulations with alien fragments from artificial and real genomes, MTGIpick reported robust results across different experiments. From real biological data, MTGIpick demonstrated better performance compared with existing methods, and identified GIs with more accurate size.</t>
    </r>
    <r>
      <rPr>
        <rFont val="Calibri, Arial"/>
        <color rgb="FF000000"/>
        <sz val="11.0"/>
        <u/>
      </rPr>
      <t xml:space="preserve"> (source code, command line)</t>
    </r>
  </si>
  <si>
    <r>
      <rPr>
        <rFont val="Calibri, Arial"/>
        <color rgb="FF0563C1"/>
        <sz val="11.0"/>
        <u/>
      </rPr>
      <t>https://zenodo.org/records/163212</t>
    </r>
    <r>
      <rPr>
        <rFont val="Calibri, Arial"/>
        <color rgb="FF000000"/>
        <sz val="11.0"/>
        <u/>
      </rPr>
      <t xml:space="preserve"> (real data)</t>
    </r>
  </si>
  <si>
    <r>
      <rPr>
        <rFont val="Calibri, Arial"/>
        <color rgb="FF0563C1"/>
        <sz val="11.0"/>
        <u/>
      </rPr>
      <t>https://github.com/DuttonLab/kvasir</t>
    </r>
    <r>
      <rPr>
        <rFont val="Calibri, Arial"/>
        <color rgb="FF000000"/>
        <sz val="11.0"/>
        <u/>
      </rPr>
      <t xml:space="preserve"> (source code, command line)</t>
    </r>
  </si>
  <si>
    <r>
      <rPr>
        <rFont val="Calibri, Arial"/>
        <color rgb="FF1155CC"/>
        <sz val="11.0"/>
        <u/>
      </rPr>
      <t>https://www.pathogenomics.sfu.ca/islandviewer/</t>
    </r>
    <r>
      <rPr>
        <rFont val="Calibri, Arial"/>
        <color rgb="FF1155CC"/>
        <sz val="11.0"/>
        <u/>
      </rPr>
      <t xml:space="preserve">  (web)</t>
    </r>
  </si>
  <si>
    <r>
      <rPr>
        <rFont val="Calibri, Arial"/>
        <color rgb="FF0563C1"/>
        <sz val="11.0"/>
        <u/>
      </rPr>
      <t>GitHub - jessieren/VirFinder: VirFinder: a novel k-mer based tool for identifying viral sequences from assembled metagenomic data</t>
    </r>
    <r>
      <rPr>
        <rFont val="Calibri, Arial"/>
        <color rgb="FF000000"/>
        <sz val="11.0"/>
        <u/>
      </rPr>
      <t xml:space="preserve"> (source code, command line)</t>
    </r>
  </si>
  <si>
    <t>Binary Classification</t>
  </si>
  <si>
    <r>
      <rPr>
        <rFont val="Calibri, Arial"/>
        <color rgb="FF0563C1"/>
        <sz val="11.0"/>
        <u/>
      </rPr>
      <t>http://alienness.sophia.inra.fr/</t>
    </r>
    <r>
      <rPr>
        <rFont val="Calibri, Arial"/>
        <color rgb="FF000000"/>
        <sz val="11.0"/>
        <u/>
      </rPr>
      <t xml:space="preserve"> (NA)</t>
    </r>
  </si>
  <si>
    <r>
      <rPr>
        <rFont val="Calibri, Arial"/>
        <color rgb="FF0563C1"/>
        <sz val="11.0"/>
        <u/>
      </rPr>
      <t>http://bioinfo-mml.sjtu.edu.cn/VRprofile</t>
    </r>
    <r>
      <rPr>
        <rFont val="Calibri, Arial"/>
        <color rgb="FF0563C1"/>
        <sz val="11.0"/>
        <u/>
      </rPr>
      <t xml:space="preserve"> (updated to v2, web)</t>
    </r>
  </si>
  <si>
    <t>gene, GI, PAI, RI</t>
  </si>
  <si>
    <t>DeepARG</t>
  </si>
  <si>
    <t>DeepARG: a deep learning approach for predicting antibiotic resistance genes from metagenomic data - PubMed (nih.gov)</t>
  </si>
  <si>
    <r>
      <rPr>
        <rFont val="Arial"/>
        <color rgb="FF0563C1"/>
        <sz val="11.0"/>
        <u/>
      </rPr>
      <t>https://zenodo.org/records/8280582</t>
    </r>
    <r>
      <rPr>
        <rFont val="Arial"/>
        <color rgb="FF000000"/>
        <sz val="11.0"/>
        <u/>
      </rPr>
      <t xml:space="preserve"> (curated)</t>
    </r>
  </si>
  <si>
    <r>
      <rPr>
        <rFont val="Calibri, Arial"/>
        <color rgb="FF0563C1"/>
        <sz val="11.0"/>
        <u/>
      </rPr>
      <t>https://github.com/gaarangoa/deeparg</t>
    </r>
    <r>
      <rPr>
        <rFont val="Calibri, Arial"/>
        <color rgb="FF000000"/>
        <sz val="11.0"/>
        <u/>
      </rPr>
      <t xml:space="preserve"> (source code, command line)</t>
    </r>
  </si>
  <si>
    <t>machine learning, deep learning, functional annotation</t>
  </si>
  <si>
    <t>short reads, gene, bit score to virulence database</t>
  </si>
  <si>
    <t>MLP</t>
  </si>
  <si>
    <t>Classification (Multiclass)</t>
  </si>
  <si>
    <r>
      <rPr>
        <rFont val="Calibri, Arial"/>
        <color rgb="FF0563C1"/>
        <sz val="11.0"/>
        <u/>
      </rPr>
      <t>GitHub - InfOmics/PanDelos: A dictionary-based method for pan-genomic contents discovery.</t>
    </r>
    <r>
      <rPr>
        <rFont val="Calibri, Arial"/>
        <color rgb="FF000000"/>
        <sz val="11.0"/>
        <u/>
      </rPr>
      <t xml:space="preserve"> (source code, command line)</t>
    </r>
  </si>
  <si>
    <t>PlasFlow</t>
  </si>
  <si>
    <t>PlasFlow: predicting plasmid sequences in metagenomic data using genome signatures - PubMed (nih.gov)</t>
  </si>
  <si>
    <r>
      <rPr>
        <rFont val="Calibri, Arial"/>
        <color rgb="FF0563C1"/>
        <sz val="11.0"/>
        <u/>
      </rPr>
      <t>https://github.com/smaegol/PlasFlow</t>
    </r>
    <r>
      <rPr>
        <rFont val="Calibri, Arial"/>
        <color rgb="FF000000"/>
        <sz val="11.0"/>
        <u/>
      </rPr>
      <t xml:space="preserve"> (not maintained, source code, command line)</t>
    </r>
  </si>
  <si>
    <t>machine learning, deep learning, composition bias</t>
  </si>
  <si>
    <t>Plasmid</t>
  </si>
  <si>
    <t>Neural Network (MLP), Voting</t>
  </si>
  <si>
    <t>MLPlasmids</t>
  </si>
  <si>
    <t>mlplasmids: a user-friendly tool to predict plasmid- and chromosome-derived sequences for single species | Microbiology Society (microbiologyresearch.org)</t>
  </si>
  <si>
    <t>NCBI (curated data)</t>
  </si>
  <si>
    <r>
      <rPr>
        <rFont val="Calibri, Arial"/>
        <color rgb="FF0563C1"/>
        <sz val="11.0"/>
        <u/>
      </rPr>
      <t>https://gitlab.com/sirarredondo/analysis_mlplasmids</t>
    </r>
    <r>
      <rPr>
        <rFont val="Calibri, Arial"/>
        <color rgb="FF0563C1"/>
        <sz val="11.0"/>
        <u/>
      </rPr>
      <t xml:space="preserve"> (source code), </t>
    </r>
    <r>
      <rPr>
        <rFont val="Calibri, Arial"/>
        <color rgb="FF1155CC"/>
        <sz val="11.0"/>
        <u/>
      </rPr>
      <t>https://sarredondo.shinyapps.io/mlplasmids/</t>
    </r>
    <r>
      <rPr>
        <rFont val="Calibri, Arial"/>
        <color rgb="FF0563C1"/>
        <sz val="11.0"/>
        <u/>
      </rPr>
      <t xml:space="preserve"> (web, GUI)</t>
    </r>
  </si>
  <si>
    <t>k-mer (pentamer)</t>
  </si>
  <si>
    <t>PLAScope</t>
  </si>
  <si>
    <t>PlaScope: a targeted approach to assess the plasmidome from genome assemblies at the species level - PubMed (nih.gov)</t>
  </si>
  <si>
    <r>
      <rPr>
        <rFont val="Calibri, Arial"/>
        <color rgb="FF0563C1"/>
        <sz val="11.0"/>
        <u/>
      </rPr>
      <t xml:space="preserve">https://doi.org/10.5281/zenodo.1311647 </t>
    </r>
    <r>
      <rPr>
        <rFont val="Calibri, Arial"/>
        <color rgb="FF000000"/>
        <sz val="11.0"/>
        <u/>
      </rPr>
      <t xml:space="preserve"> (real)</t>
    </r>
  </si>
  <si>
    <r>
      <rPr>
        <rFont val="Calibri, Arial"/>
        <color rgb="FF0563C1"/>
        <sz val="11.0"/>
        <u/>
      </rPr>
      <t>https://github.com/labgem/PlaScope</t>
    </r>
    <r>
      <rPr>
        <rFont val="Calibri, Arial"/>
        <color rgb="FF000000"/>
        <sz val="11.0"/>
        <u/>
      </rPr>
      <t xml:space="preserve"> (source code, conda, command line)</t>
    </r>
  </si>
  <si>
    <t>short reads, contigs</t>
  </si>
  <si>
    <r>
      <rPr>
        <rFont val="Calibri, Arial"/>
        <color rgb="FF0563C1"/>
        <sz val="11.0"/>
        <u/>
      </rPr>
      <t>https://github.com/brinkmanlab/islandpath/</t>
    </r>
    <r>
      <rPr>
        <rFont val="Calibri, Arial"/>
        <color rgb="FF000000"/>
        <sz val="11.0"/>
        <u/>
      </rPr>
      <t xml:space="preserve"> (perl, docker, command line)</t>
    </r>
  </si>
  <si>
    <r>
      <rPr>
        <rFont val="Calibri, Arial"/>
        <color rgb="FF0563C1"/>
        <sz val="11.0"/>
        <u/>
      </rPr>
      <t>https://github.com/bvalot/panISa</t>
    </r>
    <r>
      <rPr>
        <rFont val="Calibri, Arial"/>
        <color rgb="FF000000"/>
        <sz val="11.0"/>
        <u/>
      </rPr>
      <t xml:space="preserve"> (source code, command line)</t>
    </r>
  </si>
  <si>
    <r>
      <rPr>
        <rFont val="Calibri, Arial"/>
        <color rgb="FF0563C1"/>
        <sz val="11.0"/>
        <u/>
      </rPr>
      <t>http://compbio.engr.uconn.edu/software/RANGER-DTL/</t>
    </r>
    <r>
      <rPr>
        <rFont val="Calibri, Arial"/>
        <color rgb="FF000000"/>
        <sz val="11.0"/>
        <u/>
      </rPr>
      <t xml:space="preserve"> (source code, program)</t>
    </r>
  </si>
  <si>
    <r>
      <rPr>
        <rFont val="Calibri, Arial"/>
        <color rgb="FF0563C1"/>
        <sz val="11.0"/>
        <u/>
      </rPr>
      <t>https://github.com/cvn001/RecentHGT</t>
    </r>
    <r>
      <rPr>
        <rFont val="Calibri, Arial"/>
        <color rgb="FF000000"/>
        <sz val="11.0"/>
        <u/>
      </rPr>
      <t xml:space="preserve"> (source code, command line)</t>
    </r>
  </si>
  <si>
    <r>
      <rPr>
        <rFont val="Calibri, Arial"/>
        <color rgb="FF0563C1"/>
        <sz val="11.0"/>
        <u/>
      </rPr>
      <t>https://github.com/waterml/blast2hgt</t>
    </r>
    <r>
      <rPr>
        <rFont val="Calibri, Arial"/>
        <color rgb="FF000000"/>
        <sz val="11.0"/>
        <u/>
      </rPr>
      <t xml:space="preserve"> (source code, command line)</t>
    </r>
  </si>
  <si>
    <r>
      <rPr>
        <rFont val="Calibri, Arial"/>
        <color rgb="FF0563C1"/>
        <sz val="11.0"/>
        <u/>
      </rPr>
      <t>https://github.com/icelu/GI_Cluster</t>
    </r>
    <r>
      <rPr>
        <rFont val="Calibri, Arial"/>
        <color rgb="FF000000"/>
        <sz val="11.0"/>
        <u/>
      </rPr>
      <t xml:space="preserve"> (source code, command line)</t>
    </r>
  </si>
  <si>
    <r>
      <rPr>
        <rFont val="Calibri, Arial"/>
        <color rgb="FF0563C1"/>
        <sz val="11.0"/>
        <u/>
      </rPr>
      <t>GitHub - liuxuemeiscut/SeqPowerK: None</t>
    </r>
    <r>
      <rPr>
        <rFont val="Calibri, Arial"/>
        <color rgb="FF000000"/>
        <sz val="11.0"/>
        <u/>
      </rPr>
      <t xml:space="preserve"> (source code, command line)</t>
    </r>
  </si>
  <si>
    <r>
      <rPr>
        <rFont val="Calibri, Arial"/>
        <color rgb="FF0563C1"/>
        <sz val="11.0"/>
        <u/>
      </rPr>
      <t>https://github.com/mehuljani/IslandCafe</t>
    </r>
    <r>
      <rPr>
        <rFont val="Calibri, Arial"/>
        <color rgb="FF000000"/>
        <sz val="11.0"/>
        <u/>
      </rPr>
      <t xml:space="preserve"> (source code, command line)</t>
    </r>
  </si>
  <si>
    <r>
      <rPr>
        <rFont val="Arial"/>
        <color rgb="FF1155CC"/>
        <sz val="11.0"/>
        <u/>
      </rPr>
      <t>https://github.com/songweizhi/MetaCHIP/tree/master/input_file_examples</t>
    </r>
    <r>
      <rPr>
        <rFont val="Arial"/>
        <color rgb="FF1155CC"/>
        <sz val="11.0"/>
        <u/>
      </rPr>
      <t xml:space="preserve"> (real, artificial data)</t>
    </r>
  </si>
  <si>
    <r>
      <rPr>
        <rFont val="Calibri, Arial"/>
        <color rgb="FF0563C1"/>
        <sz val="11.0"/>
        <u/>
      </rPr>
      <t>https://github.com/songweizhi/MetaCHIP</t>
    </r>
    <r>
      <rPr>
        <rFont val="Calibri, Arial"/>
        <color rgb="FF000000"/>
        <sz val="11.0"/>
        <u/>
      </rPr>
      <t xml:space="preserve"> (source code, command line)</t>
    </r>
  </si>
  <si>
    <t>ORF, bit score, taxonomic classification</t>
  </si>
  <si>
    <r>
      <rPr>
        <rFont val="Calibri, Arial"/>
        <color rgb="FF0563C1"/>
        <sz val="11.0"/>
        <u/>
      </rPr>
      <t>https://gitlab.com/rki_bioinformatics/DaisySuite</t>
    </r>
    <r>
      <rPr>
        <rFont val="Calibri, Arial"/>
        <color rgb="FF000000"/>
        <sz val="11.0"/>
        <u/>
      </rPr>
      <t xml:space="preserve"> (source code, command line, git, conda)</t>
    </r>
  </si>
  <si>
    <r>
      <rPr>
        <rFont val="Calibri, Arial"/>
        <color rgb="FF1155CC"/>
        <sz val="11.0"/>
        <u/>
      </rPr>
      <t>human gut microbiome</t>
    </r>
    <r>
      <rPr>
        <rFont val="Calibri, Arial"/>
        <color rgb="FF1155CC"/>
        <sz val="11.0"/>
        <u/>
      </rPr>
      <t xml:space="preserve"> real
</t>
    </r>
    <r>
      <rPr>
        <rFont val="Calibri, Arial"/>
        <color rgb="FF1155CC"/>
        <sz val="11.0"/>
        <u/>
      </rPr>
      <t>inflammatory bowel disease</t>
    </r>
    <r>
      <rPr>
        <rFont val="Calibri, Arial"/>
        <color rgb="FF1155CC"/>
        <sz val="11.0"/>
        <u/>
      </rPr>
      <t xml:space="preserve"> real 
simulated data (not provided)</t>
    </r>
  </si>
  <si>
    <r>
      <rPr>
        <rFont val="Calibri, Arial"/>
        <color rgb="FF0563C1"/>
        <sz val="11.0"/>
        <u/>
      </rPr>
      <t>https://github.com/lichen2018/LEMON</t>
    </r>
    <r>
      <rPr>
        <rFont val="Calibri, Arial"/>
        <color rgb="FF000000"/>
        <sz val="11.0"/>
        <u/>
      </rPr>
      <t xml:space="preserve"> (source code, command line)</t>
    </r>
  </si>
  <si>
    <r>
      <rPr>
        <rFont val="Calibri, Arial"/>
        <color rgb="FF1155CC"/>
        <sz val="11.0"/>
        <u/>
      </rPr>
      <t>http://annotree.uwaterloo.ca/downloads.html</t>
    </r>
    <r>
      <rPr>
        <rFont val="Calibri, Arial"/>
        <color rgb="FF1155CC"/>
        <sz val="11.0"/>
        <u/>
      </rPr>
      <t xml:space="preserve"> (real)</t>
    </r>
  </si>
  <si>
    <r>
      <rPr>
        <rFont val="Calibri, Arial"/>
        <color rgb="FF0563C1"/>
        <sz val="11.0"/>
        <u/>
      </rPr>
      <t>http://annotree.uwaterloo.ca/annotree/</t>
    </r>
    <r>
      <rPr>
        <rFont val="Calibri, Arial"/>
        <color rgb="FF0563C1"/>
        <sz val="11.0"/>
        <u/>
      </rPr>
      <t xml:space="preserve"> (web)
</t>
    </r>
    <r>
      <rPr>
        <rFont val="Calibri, Arial"/>
        <color rgb="FF1155CC"/>
        <sz val="11.0"/>
        <u/>
      </rPr>
      <t>https://bitbucket.org/account/user/doxeylabcrew/projects/AN</t>
    </r>
    <r>
      <rPr>
        <rFont val="Calibri, Arial"/>
        <color rgb="FF0563C1"/>
        <sz val="11.0"/>
        <u/>
      </rPr>
      <t xml:space="preserve"> (source code, command line)</t>
    </r>
  </si>
  <si>
    <r>
      <rPr>
        <rFont val="Calibri, Arial"/>
        <sz val="11.0"/>
      </rPr>
      <t xml:space="preserve">available on web </t>
    </r>
    <r>
      <rPr>
        <rFont val="Calibri, Arial"/>
        <color rgb="FF1155CC"/>
        <sz val="11.0"/>
        <u/>
      </rPr>
      <t>https://getentry.ddbj.nig.ac.jp/top-e.html</t>
    </r>
    <r>
      <rPr>
        <rFont val="Calibri, Arial"/>
        <sz val="11.0"/>
      </rPr>
      <t xml:space="preserve"> (real)</t>
    </r>
  </si>
  <si>
    <r>
      <rPr>
        <rFont val="Calibri, Arial"/>
        <color rgb="FF0563C1"/>
        <sz val="11.0"/>
        <u/>
      </rPr>
      <t>http://bioinfo.ie.niigata-u.ac.jp/?BLSOM</t>
    </r>
    <r>
      <rPr>
        <rFont val="Calibri, Arial"/>
        <color rgb="FF000000"/>
        <sz val="11.0"/>
        <u/>
      </rPr>
      <t xml:space="preserve"> (source code, command line)</t>
    </r>
  </si>
  <si>
    <r>
      <rPr>
        <rFont val="Arial"/>
        <sz val="11.0"/>
      </rPr>
      <t xml:space="preserve">link available in the repo but NA (curated)
data from </t>
    </r>
    <r>
      <rPr>
        <rFont val="Arial"/>
        <color rgb="FF1155CC"/>
        <sz val="11.0"/>
        <u/>
      </rPr>
      <t>https://www.cell.com/cell-host-microbe/fulltext/S1931-3128(18)30319-6?_returnURL=https%3A%2F%2Flinkinghub.elsevier.com%2Fretrieve%2Fpii%2FS1931312818303196%3Fshowall%3Dtrue</t>
    </r>
    <r>
      <rPr>
        <rFont val="Arial"/>
        <sz val="11.0"/>
      </rPr>
      <t xml:space="preserve"> </t>
    </r>
  </si>
  <si>
    <r>
      <rPr>
        <rFont val="Calibri, Arial"/>
        <color rgb="FF0563C1"/>
        <sz val="11.0"/>
        <u/>
      </rPr>
      <t>https://github.com/lichen2018/DeepHGT</t>
    </r>
    <r>
      <rPr>
        <rFont val="Calibri, Arial"/>
        <color rgb="FF000000"/>
        <sz val="11.0"/>
        <u/>
      </rPr>
      <t xml:space="preserve"> (source code, command line)</t>
    </r>
  </si>
  <si>
    <r>
      <rPr>
        <rFont val="Arial"/>
        <color rgb="FF006FB7"/>
        <sz val="11.0"/>
        <u/>
      </rPr>
      <t xml:space="preserve">https://github.com/axbazin/panrgp_supdata
</t>
    </r>
    <r>
      <rPr>
        <rFont val="Arial"/>
        <color rgb="FF1155CC"/>
        <sz val="11.0"/>
        <u/>
      </rPr>
      <t>https://www.pathogenomics.sfu.ca/islandviewer/download/</t>
    </r>
    <r>
      <rPr>
        <rFont val="Arial"/>
        <color rgb="FF000000"/>
        <sz val="11.0"/>
        <u/>
      </rPr>
      <t xml:space="preserve"> (curated)</t>
    </r>
  </si>
  <si>
    <r>
      <rPr>
        <rFont val="Calibri, Arial"/>
        <color rgb="FF0563C1"/>
        <sz val="11.0"/>
        <u/>
      </rPr>
      <t>https://github.com/labgem/PPanGGOLiN</t>
    </r>
    <r>
      <rPr>
        <rFont val="Calibri, Arial"/>
        <color rgb="FF000000"/>
        <sz val="11.0"/>
        <u/>
      </rPr>
      <t xml:space="preserve"> (source code, command line)</t>
    </r>
  </si>
  <si>
    <r>
      <rPr>
        <rFont val="Calibri, Arial"/>
        <color rgb="FF0563C1"/>
        <sz val="11.0"/>
        <u/>
      </rPr>
      <t>https://github.com/bhattlab/MGEfinder</t>
    </r>
    <r>
      <rPr>
        <rFont val="Calibri, Arial"/>
        <color rgb="FF000000"/>
        <sz val="11.0"/>
        <u/>
      </rPr>
      <t xml:space="preserve"> (source code, command line)</t>
    </r>
  </si>
  <si>
    <t>Platon</t>
  </si>
  <si>
    <t>Platon: identification and characterization of bacterial plasmid contigs in short-read draft assemblies exploiting protein sequence-based replicon distribution scores | Microbiology Society (microbiologyresearch.org)</t>
  </si>
  <si>
    <r>
      <rPr>
        <rFont val="Calibri, Arial"/>
        <color rgb="FF0563C1"/>
        <sz val="11.0"/>
        <u/>
      </rPr>
      <t>https://zenodo.org/records/3751774</t>
    </r>
    <r>
      <rPr>
        <rFont val="Calibri, Arial"/>
        <color rgb="FF000000"/>
        <sz val="11.0"/>
        <u/>
      </rPr>
      <t xml:space="preserve"> (simulated)</t>
    </r>
  </si>
  <si>
    <r>
      <rPr>
        <rFont val="Calibri, Arial"/>
        <color rgb="FF0563C1"/>
        <sz val="11.0"/>
        <u/>
      </rPr>
      <t>https://github.com/oschwengers/platon</t>
    </r>
    <r>
      <rPr>
        <rFont val="Calibri, Arial"/>
        <color rgb="FF000000"/>
        <sz val="11.0"/>
        <u/>
      </rPr>
      <t xml:space="preserve"> (source code, command line)</t>
    </r>
  </si>
  <si>
    <t>functional annotation, sequence similarity analysis, composition bias</t>
  </si>
  <si>
    <t>sequence length, contigs, plasmid</t>
  </si>
  <si>
    <r>
      <rPr>
        <rFont val="Arial"/>
        <color rgb="FF1155CC"/>
        <sz val="11.0"/>
        <u/>
      </rPr>
      <t>http://eggnog.embl.de/version_3.0/index.html</t>
    </r>
    <r>
      <rPr>
        <rFont val="Arial"/>
        <color rgb="FF1155CC"/>
        <sz val="11.0"/>
        <u/>
      </rPr>
      <t xml:space="preserve"> (real, simulated data) 
only raw data available (NA)</t>
    </r>
  </si>
  <si>
    <r>
      <rPr>
        <rFont val="Calibri, Arial"/>
        <color rgb="FF0563C1"/>
        <sz val="11.0"/>
        <u/>
      </rPr>
      <t xml:space="preserve">ShadowCaster’s documentation — ShadowCaster 0.9.2 documentation
</t>
    </r>
    <r>
      <rPr>
        <rFont val="Calibri, Arial"/>
        <color rgb="FF1155CC"/>
        <sz val="11.0"/>
        <u/>
      </rPr>
      <t>https://github.com/dani2s/ShadowCaster/tree/master</t>
    </r>
    <r>
      <rPr>
        <rFont val="Calibri, Arial"/>
        <color rgb="FF0563C1"/>
        <sz val="11.0"/>
        <u/>
      </rPr>
      <t xml:space="preserve"> (command line)</t>
    </r>
  </si>
  <si>
    <r>
      <rPr>
        <rFont val="Calibri, Arial"/>
        <color rgb="FF0563C1"/>
        <sz val="11.0"/>
        <u/>
      </rPr>
      <t>https://github.com/bioinfo0706/2SigFinder</t>
    </r>
    <r>
      <rPr>
        <rFont val="Calibri, Arial"/>
        <color rgb="FF000000"/>
        <sz val="11.0"/>
        <u/>
      </rPr>
      <t xml:space="preserve"> (source code, command line)</t>
    </r>
  </si>
  <si>
    <r>
      <rPr>
        <rFont val="Calibri, Arial"/>
        <color rgb="FF0563C1"/>
        <sz val="11.0"/>
        <u/>
      </rPr>
      <t>https://github.com/wanyuac/GeneMates</t>
    </r>
    <r>
      <rPr>
        <rFont val="Calibri, Arial"/>
        <color rgb="FF000000"/>
        <sz val="11.0"/>
        <u/>
      </rPr>
      <t xml:space="preserve"> (source code, command line)</t>
    </r>
  </si>
  <si>
    <r>
      <rPr>
        <rFont val="Calibri"/>
        <color rgb="FF1155CC"/>
        <sz val="11.0"/>
        <u/>
      </rPr>
      <t xml:space="preserve"> https://www.hindawi.com/journals/cmmm/2021/9969751/</t>
    </r>
  </si>
  <si>
    <r>
      <rPr>
        <rFont val="Calibri, Arial"/>
        <sz val="11.0"/>
      </rPr>
      <t xml:space="preserve">IslandPick data, IslandCafe data, panRPG data, </t>
    </r>
    <r>
      <rPr>
        <rFont val="Calibri, Arial"/>
        <color rgb="FF1155CC"/>
        <sz val="11.0"/>
        <u/>
      </rPr>
      <t>https://github.com/Onesime243/Chi_square_Genomic_Islands_predicton_data-and-result</t>
    </r>
    <r>
      <rPr>
        <rFont val="Calibri, Arial"/>
        <sz val="11.0"/>
      </rPr>
      <t xml:space="preserve"> (real, curated data)</t>
    </r>
  </si>
  <si>
    <r>
      <rPr>
        <rFont val="Arial"/>
        <color rgb="FF0563C1"/>
        <sz val="11.0"/>
        <u/>
      </rPr>
      <t>https://zenodo.org/records/5337019</t>
    </r>
    <r>
      <rPr>
        <rFont val="Arial"/>
        <color rgb="FF0563C1"/>
        <sz val="11.0"/>
        <u/>
      </rPr>
      <t xml:space="preserve"> (curated)
available in supp data (validation, real data)</t>
    </r>
  </si>
  <si>
    <r>
      <rPr>
        <rFont val="Calibri, Arial"/>
        <color rgb="FF0563C1"/>
        <sz val="11.0"/>
        <u/>
      </rPr>
      <t>https://github.com/britolab/GCN-HGT</t>
    </r>
    <r>
      <rPr>
        <rFont val="Calibri, Arial"/>
        <color rgb="FF000000"/>
        <sz val="11.0"/>
        <u/>
      </rPr>
      <t xml:space="preserve"> (source code, command line)</t>
    </r>
  </si>
  <si>
    <t>GCN, Logistic Regression, Random Forest</t>
  </si>
  <si>
    <t>Regression, Graph Neural Network</t>
  </si>
  <si>
    <t>Kraken</t>
  </si>
  <si>
    <t>https://www.ncbi.nlm.nih.gov/pmc/articles/PMC8208688/pdf/mgen-7-0550.pdf</t>
  </si>
  <si>
    <r>
      <rPr>
        <rFont val="Arial"/>
        <color rgb="FF0563C1"/>
        <sz val="11.0"/>
        <u/>
      </rPr>
      <t>https://figshare.com/articles/dataset/kraken_sequences_tar_gz/13289564</t>
    </r>
    <r>
      <rPr>
        <rFont val="Arial"/>
        <color rgb="FF000000"/>
        <sz val="11.0"/>
        <u/>
      </rPr>
      <t xml:space="preserve"> (database)
</t>
    </r>
    <r>
      <rPr>
        <rFont val="Arial"/>
        <color rgb="FF1155CC"/>
        <sz val="11.0"/>
        <u/>
      </rPr>
      <t>https://figshare.com/articles/dataset/draft_assemblies_tar_gz/13553432</t>
    </r>
    <r>
      <rPr>
        <rFont val="Arial"/>
        <color rgb="FF000000"/>
        <sz val="11.0"/>
        <u/>
      </rPr>
      <t xml:space="preserve"> (validation, curated data)</t>
    </r>
  </si>
  <si>
    <r>
      <rPr>
        <rFont val="Calibri, Arial"/>
        <color rgb="FF0563C1"/>
        <sz val="11.0"/>
        <u/>
      </rPr>
      <t>https://github.com/DerrickWood/kraken</t>
    </r>
    <r>
      <rPr>
        <rFont val="Calibri, Arial"/>
        <color rgb="FF000000"/>
        <sz val="11.0"/>
        <u/>
      </rPr>
      <t xml:space="preserve"> (source code, command line)</t>
    </r>
  </si>
  <si>
    <t>sequence similarity analysis, exact alignment</t>
  </si>
  <si>
    <t>k-mer, contig</t>
  </si>
  <si>
    <t>RFPlasmid</t>
  </si>
  <si>
    <t>90b0c055-54f6-4d00-9e55-71bfb9e87764.pdf (scienceopen.com)</t>
  </si>
  <si>
    <r>
      <rPr>
        <rFont val="Arial"/>
        <color rgb="FF0563C1"/>
        <sz val="11.0"/>
        <u/>
      </rPr>
      <t>https://zenodo.org/records/3968422</t>
    </r>
    <r>
      <rPr>
        <rFont val="Arial"/>
        <color rgb="FF000000"/>
        <sz val="11.0"/>
        <u/>
      </rPr>
      <t xml:space="preserve"> (curated)</t>
    </r>
  </si>
  <si>
    <r>
      <rPr>
        <rFont val="Calibri, Arial"/>
        <color rgb="FF0563C1"/>
        <sz val="11.0"/>
        <u/>
      </rPr>
      <t>https://github.com/aldertzomer/RFPlasmid</t>
    </r>
    <r>
      <rPr>
        <rFont val="Calibri, Arial"/>
        <color rgb="FF000000"/>
        <sz val="11.0"/>
        <u/>
      </rPr>
      <t xml:space="preserve"> (source code, command line)</t>
    </r>
  </si>
  <si>
    <t>machine learning, sequence similarity analysis</t>
  </si>
  <si>
    <t>ORF, pentamers, plasmid, contig length, fraction specific marker genes, fraction plasmid genes</t>
  </si>
  <si>
    <r>
      <rPr>
        <rFont val="Calibri, Arial"/>
        <color rgb="FF0563C1"/>
        <sz val="11.0"/>
        <u/>
      </rPr>
      <t>https://github.com/ridassaf/ShutterIsland</t>
    </r>
    <r>
      <rPr>
        <rFont val="Calibri, Arial"/>
        <color rgb="FF000000"/>
        <sz val="11.0"/>
        <u/>
      </rPr>
      <t xml:space="preserve"> (source code, command line)</t>
    </r>
  </si>
  <si>
    <t>SIB</t>
  </si>
  <si>
    <t>https://www.biorxiv.org/content/10.1101/2021.08.27.457981v2</t>
  </si>
  <si>
    <t>simulated data</t>
  </si>
  <si>
    <r>
      <rPr>
        <rFont val="Calibri, Arial"/>
        <color rgb="FF0563C1"/>
        <sz val="11.0"/>
        <u/>
      </rPr>
      <t>https://github.com/narechan/neck</t>
    </r>
    <r>
      <rPr>
        <rFont val="Calibri, Arial"/>
        <color rgb="FF000000"/>
        <sz val="11.0"/>
        <u/>
      </rPr>
      <t xml:space="preserve"> (source code, command line)</t>
    </r>
  </si>
  <si>
    <t>alignment-free</t>
  </si>
  <si>
    <t>Information Bottleneck</t>
  </si>
  <si>
    <r>
      <rPr>
        <rFont val="Calibri, Arial"/>
        <color rgb="FF1155CC"/>
        <sz val="11.0"/>
        <u/>
      </rPr>
      <t>https://pypi.org/project/MobileElementFinder/</t>
    </r>
    <r>
      <rPr>
        <rFont val="Calibri, Arial"/>
        <color rgb="FF1155CC"/>
        <sz val="11.0"/>
        <u/>
      </rPr>
      <t xml:space="preserve"> (command line)</t>
    </r>
  </si>
  <si>
    <r>
      <rPr>
        <rFont val="Arial"/>
        <sz val="11.0"/>
      </rPr>
      <t xml:space="preserve">IslandPick data (curated data)
</t>
    </r>
    <r>
      <rPr>
        <rFont val="Arial"/>
        <color rgb="FF1155CC"/>
        <sz val="11.0"/>
        <u/>
      </rPr>
      <t>https://github.com/icelu/GI_Prediction/tree/master/GI_SVM</t>
    </r>
    <r>
      <rPr>
        <rFont val="Arial"/>
        <sz val="11.0"/>
      </rPr>
      <t xml:space="preserve"> (real data)</t>
    </r>
  </si>
  <si>
    <r>
      <rPr>
        <rFont val="Calibri, Arial"/>
        <color rgb="FF0563C1"/>
        <sz val="11.0"/>
        <u/>
      </rPr>
      <t>https://nibtehaz.github.io/SSG-LUGIA/</t>
    </r>
    <r>
      <rPr>
        <rFont val="Calibri, Arial"/>
        <color rgb="FF000000"/>
        <sz val="11.0"/>
        <u/>
      </rPr>
      <t xml:space="preserve"> (source code, command line)</t>
    </r>
  </si>
  <si>
    <t>VirSorter2</t>
  </si>
  <si>
    <t>https://microbiomejournal.biomedcentral.com/articles/10.1186/s40168-020-00990-y</t>
  </si>
  <si>
    <t>https://zenodo.org/records/4297575</t>
  </si>
  <si>
    <t>https://bitbucket.org/MAVERICLab/virsorter2/src/master/</t>
  </si>
  <si>
    <t>virulence gene, gene density, gene overlapping frequency, codon usage, GC content</t>
  </si>
  <si>
    <t>DNA / RNA viruses</t>
  </si>
  <si>
    <r>
      <rPr>
        <rFont val="Calibri, Arial"/>
        <color rgb="FF0563C1"/>
        <sz val="11.0"/>
        <u/>
      </rPr>
      <t>https://tool2-mml.sjtu.edu.cn/VRprofile</t>
    </r>
    <r>
      <rPr>
        <rFont val="Calibri, Arial"/>
        <color rgb="FF000000"/>
        <sz val="11.0"/>
        <u/>
      </rPr>
      <t xml:space="preserve"> (web)</t>
    </r>
  </si>
  <si>
    <r>
      <rPr>
        <rFont val="Calibri, Arial"/>
        <color rgb="FF1155CC"/>
        <sz val="11.0"/>
        <u/>
      </rPr>
      <t>http://www.microbiome-bigdata.com/PHISDetector/index/download</t>
    </r>
    <r>
      <rPr>
        <rFont val="Calibri, Arial"/>
        <color rgb="FF1155CC"/>
        <sz val="11.0"/>
        <u/>
      </rPr>
      <t xml:space="preserve"> (database, curated data)</t>
    </r>
  </si>
  <si>
    <r>
      <rPr>
        <rFont val="Calibri, Arial"/>
        <color rgb="FF0563C1"/>
        <sz val="11.0"/>
        <u/>
      </rPr>
      <t>GitHub - HIT-ImmunologyLab/DBSCAN-SWA</t>
    </r>
    <r>
      <rPr>
        <rFont val="Calibri, Arial"/>
        <color rgb="FF0563C1"/>
        <sz val="11.0"/>
        <u/>
      </rPr>
      <t xml:space="preserve"> (source code, command line)
</t>
    </r>
    <r>
      <rPr>
        <rFont val="Calibri, Arial"/>
        <color rgb="FF1155CC"/>
        <sz val="11.0"/>
        <u/>
      </rPr>
      <t>http://www.microbiome-bigdata.com/PHISDetector/index/tools/DBSCAN-SWA</t>
    </r>
    <r>
      <rPr>
        <rFont val="Calibri, Arial"/>
        <color rgb="FF0563C1"/>
        <sz val="11.0"/>
        <u/>
      </rPr>
      <t xml:space="preserve"> (web)</t>
    </r>
  </si>
  <si>
    <r>
      <rPr>
        <rFont val="Calibri, Arial"/>
        <color rgb="FF0563C1"/>
        <sz val="11.0"/>
        <u/>
      </rPr>
      <t>GitHub - Badhan023/HTARGfinder</t>
    </r>
    <r>
      <rPr>
        <rFont val="Calibri, Arial"/>
        <color rgb="FF000000"/>
        <sz val="11.0"/>
        <u/>
      </rPr>
      <t xml:space="preserve"> (source code, command line)</t>
    </r>
  </si>
  <si>
    <r>
      <rPr>
        <rFont val="Calibri, Arial"/>
        <color rgb="FF0563C1"/>
        <sz val="11.0"/>
        <u/>
      </rPr>
      <t>https://github.com/brinkmanlab/IslandCompare</t>
    </r>
    <r>
      <rPr>
        <rFont val="Calibri, Arial"/>
        <color rgb="FF000000"/>
        <sz val="11.0"/>
        <u/>
      </rPr>
      <t xml:space="preserve"> (source code, command line)
</t>
    </r>
    <r>
      <rPr>
        <rFont val="Calibri, Arial"/>
        <color rgb="FF1155CC"/>
        <sz val="11.0"/>
        <u/>
      </rPr>
      <t>https://islandcompare.ca/</t>
    </r>
    <r>
      <rPr>
        <rFont val="Calibri, Arial"/>
        <color rgb="FF000000"/>
        <sz val="11.0"/>
        <u/>
      </rPr>
      <t xml:space="preserve"> (web)</t>
    </r>
  </si>
  <si>
    <r>
      <rPr>
        <rFont val="Calibri, Arial"/>
        <color rgb="FF0563C1"/>
        <sz val="11.0"/>
        <u/>
      </rPr>
      <t>https://github.com/GDKO/AvP/tree/master</t>
    </r>
    <r>
      <rPr>
        <rFont val="Calibri, Arial"/>
        <color rgb="FF000000"/>
        <sz val="11.0"/>
        <u/>
      </rPr>
      <t xml:space="preserve"> (source code, command line)</t>
    </r>
  </si>
  <si>
    <r>
      <rPr>
        <rFont val="Arial"/>
        <color rgb="FF0563C1"/>
        <sz val="11.0"/>
        <u/>
      </rPr>
      <t>https://github.com/priyamayur/GenomicIslandPrediction/tree/master/Benbow</t>
    </r>
    <r>
      <rPr>
        <rFont val="Arial"/>
        <color rgb="FF0563C1"/>
        <sz val="11.0"/>
        <u/>
      </rPr>
      <t xml:space="preserve"> (real, curated data)
IslandPick data</t>
    </r>
  </si>
  <si>
    <r>
      <rPr>
        <rFont val="Calibri, Arial"/>
        <color rgb="FF0563C1"/>
        <sz val="11.0"/>
        <u/>
      </rPr>
      <t>https://github.com/priyamayur/GenomicIslandPrediction</t>
    </r>
    <r>
      <rPr>
        <rFont val="Calibri, Arial"/>
        <color rgb="FF000000"/>
        <sz val="11.0"/>
        <u/>
      </rPr>
      <t xml:space="preserve"> (source code, command line)</t>
    </r>
  </si>
  <si>
    <r>
      <rPr>
        <rFont val="Calibri, Arial"/>
        <color rgb="FF0563C1"/>
        <sz val="11.0"/>
        <u/>
      </rPr>
      <t>https://zenodo.org/records/8049246</t>
    </r>
    <r>
      <rPr>
        <rFont val="Calibri, Arial"/>
        <color rgb="FF000000"/>
        <sz val="11.0"/>
        <u/>
      </rPr>
      <t xml:space="preserve"> (curated)</t>
    </r>
  </si>
  <si>
    <t>Leveraging comparative genomics to uncover alien genes in bacterial genomes - PMC (nih.gov)</t>
  </si>
  <si>
    <r>
      <rPr>
        <rFont val="Arial"/>
        <sz val="11.0"/>
      </rPr>
      <t xml:space="preserve">IslandPick data (curated data)
</t>
    </r>
    <r>
      <rPr>
        <rFont val="Arial"/>
        <color rgb="FF1155CC"/>
        <sz val="11.0"/>
        <u/>
      </rPr>
      <t>https://github.com/sohamsg90/APP-Alienness-by-Phyletic-Pattern/tree/main/database</t>
    </r>
    <r>
      <rPr>
        <rFont val="Arial"/>
        <sz val="11.0"/>
      </rPr>
      <t xml:space="preserve"> (real data)</t>
    </r>
  </si>
  <si>
    <r>
      <rPr>
        <rFont val="Calibri, Arial"/>
        <color rgb="FF0563C1"/>
        <sz val="11.0"/>
        <u/>
      </rPr>
      <t>https://github.com/sohamsg90/APP-Alienness-by-Phyletic-Pattern</t>
    </r>
    <r>
      <rPr>
        <rFont val="Calibri, Arial"/>
        <color rgb="FF0563C1"/>
        <sz val="11.0"/>
        <u/>
      </rPr>
      <t xml:space="preserve"> (command line)
</t>
    </r>
    <r>
      <rPr>
        <rFont val="Calibri, Arial"/>
        <color rgb="FF1155CC"/>
        <sz val="11.0"/>
        <u/>
      </rPr>
      <t>https://hub.docker.com/r/sohamsg90/image_app_v1</t>
    </r>
    <r>
      <rPr>
        <rFont val="Calibri, Arial"/>
        <color rgb="FF0563C1"/>
        <sz val="11.0"/>
        <u/>
      </rPr>
      <t xml:space="preserve"> (docker)</t>
    </r>
  </si>
  <si>
    <r>
      <rPr>
        <rFont val="Calibri, Arial"/>
        <color rgb="FF0563C1"/>
        <sz val="11.0"/>
        <u/>
      </rPr>
      <t>https://github.com/SysBioChalmers/HGTphyloDetect</t>
    </r>
    <r>
      <rPr>
        <rFont val="Calibri, Arial"/>
        <color rgb="FF000000"/>
        <sz val="11.0"/>
        <u/>
      </rPr>
      <t xml:space="preserve"> (source code, command line)</t>
    </r>
  </si>
  <si>
    <r>
      <rPr>
        <rFont val="Calibri, Arial"/>
        <color rgb="FF0563C1"/>
        <sz val="11.0"/>
        <u/>
      </rPr>
      <t>https://github.com/Arcadia-Science/prehgt/tree/v1.0.0/inputs</t>
    </r>
    <r>
      <rPr>
        <rFont val="Calibri, Arial"/>
        <color rgb="FF0563C1"/>
        <sz val="11.0"/>
        <u/>
      </rPr>
      <t xml:space="preserve"> (samples of real data) 
performance not reported </t>
    </r>
  </si>
  <si>
    <r>
      <rPr>
        <rFont val="Calibri, Arial"/>
        <color rgb="FF0563C1"/>
        <sz val="11.0"/>
        <u/>
      </rPr>
      <t>https://github.com/Arcadia-Science/prehgt/tree/v1.0.0</t>
    </r>
    <r>
      <rPr>
        <rFont val="Calibri, Arial"/>
        <color rgb="FF000000"/>
        <sz val="11.0"/>
        <u/>
      </rPr>
      <t xml:space="preserve"> (source code, command line)</t>
    </r>
  </si>
  <si>
    <r>
      <rPr>
        <rFont val="Calibri, Arial"/>
        <color rgb="FF0563C1"/>
        <sz val="11.0"/>
        <u/>
      </rPr>
      <t>[</t>
    </r>
    <r>
      <rPr>
        <rFont val="Calibri, Arial"/>
        <color rgb="FF0563C1"/>
        <sz val="11.0"/>
        <u/>
      </rPr>
      <t>HGTree v2.0: a comprehensive database
update for horizontal gene transfer (HGT) events detected by the
tree-reconciliation method | Nucleic Acids Research | Oxford Academic (oup.com)</t>
    </r>
    <r>
      <rPr>
        <rFont val="Calibri, Arial"/>
        <color rgb="FF0563C1"/>
        <sz val="11.0"/>
        <u/>
      </rPr>
      <t>]</t>
    </r>
  </si>
  <si>
    <r>
      <rPr>
        <rFont val="Calibri, Arial"/>
        <color rgb="FF0563C1"/>
        <sz val="11.0"/>
        <u/>
      </rPr>
      <t>HGTree2 (snu.ac.kr)</t>
    </r>
    <r>
      <rPr>
        <rFont val="Calibri, Arial"/>
        <color rgb="FF0563C1"/>
        <sz val="11.0"/>
        <u/>
      </rPr>
      <t xml:space="preserve"> (web, database)</t>
    </r>
  </si>
  <si>
    <r>
      <rPr>
        <rFont val="Calibri, Arial"/>
        <color rgb="FF0563C1"/>
        <sz val="11.0"/>
        <u/>
      </rPr>
      <t>http://huttenhower.sph.harvard.edu/waafle</t>
    </r>
    <r>
      <rPr>
        <rFont val="Calibri, Arial"/>
        <color rgb="FF000000"/>
        <sz val="11.0"/>
        <u/>
      </rPr>
      <t xml:space="preserve"> (source code, command line)</t>
    </r>
  </si>
  <si>
    <r>
      <rPr>
        <rFont val="Calibri, Arial"/>
        <color rgb="FF0563C1"/>
        <sz val="11.0"/>
        <u/>
      </rPr>
      <t>https://github.com/AbeelLab/SHIP</t>
    </r>
    <r>
      <rPr>
        <rFont val="Calibri, Arial"/>
        <color rgb="FF000000"/>
        <sz val="11.0"/>
        <u/>
      </rPr>
      <t xml:space="preserve"> (source code, command line)</t>
    </r>
  </si>
  <si>
    <t>gene, Plasmid</t>
  </si>
  <si>
    <t>Wang, Donglin, et al.</t>
  </si>
  <si>
    <t>https://www.sciencedirect.com/science/article/abs/pii/S004313542301299X</t>
  </si>
  <si>
    <t>NA - not available (paid access)</t>
  </si>
  <si>
    <t>sequence alignment, machine learning, deep learning</t>
  </si>
  <si>
    <t>CPRISPRs, marker genes, antibiotic resistance genes</t>
  </si>
  <si>
    <t>phage</t>
  </si>
</sst>
</file>

<file path=xl/styles.xml><?xml version="1.0" encoding="utf-8"?>
<styleSheet xmlns="http://schemas.openxmlformats.org/spreadsheetml/2006/main" xmlns:x14ac="http://schemas.microsoft.com/office/spreadsheetml/2009/9/ac" xmlns:mc="http://schemas.openxmlformats.org/markup-compatibility/2006">
  <fonts count="44">
    <font>
      <sz val="11.0"/>
      <color theme="1"/>
      <name val="Calibri"/>
      <scheme val="minor"/>
    </font>
    <font>
      <b/>
      <sz val="11.0"/>
      <color theme="1"/>
      <name val="Calibri"/>
    </font>
    <font>
      <sz val="11.0"/>
      <color theme="1"/>
      <name val="Calibri"/>
    </font>
    <font>
      <u/>
      <sz val="11.0"/>
      <color rgb="FF0563C1"/>
      <name val="Calibri"/>
    </font>
    <font>
      <sz val="11.0"/>
      <color theme="1"/>
      <name val="Arial"/>
    </font>
    <font>
      <u/>
      <sz val="11.0"/>
      <color rgb="FF0563C1"/>
      <name val="Calibri"/>
    </font>
    <font>
      <u/>
      <sz val="11.0"/>
      <color rgb="FF1155CC"/>
      <name val="Arial"/>
    </font>
    <font>
      <u/>
      <sz val="11.0"/>
      <color rgb="FF0563C1"/>
      <name val="Calibri"/>
    </font>
    <font>
      <u/>
      <sz val="11.0"/>
      <color rgb="FF1155CC"/>
      <name val="Calibri"/>
    </font>
    <font>
      <u/>
      <sz val="11.0"/>
      <color rgb="FF0000FF"/>
      <name val="Calibri"/>
    </font>
    <font>
      <u/>
      <sz val="11.0"/>
      <color rgb="FF0563C1"/>
      <name val="Calibri"/>
    </font>
    <font>
      <u/>
      <sz val="11.0"/>
      <color rgb="FF1155CC"/>
      <name val="Calibri"/>
    </font>
    <font>
      <u/>
      <sz val="11.0"/>
      <color rgb="FF0563C1"/>
      <name val="Calibri"/>
    </font>
    <font>
      <u/>
      <sz val="11.0"/>
      <color rgb="FF0563C1"/>
      <name val="Arial"/>
    </font>
    <font>
      <u/>
      <sz val="11.0"/>
      <color rgb="FF0000FF"/>
      <name val="Arial"/>
    </font>
    <font>
      <u/>
      <sz val="11.0"/>
      <color rgb="FF0563C1"/>
      <name val="Calibri"/>
    </font>
    <font>
      <u/>
      <sz val="11.0"/>
      <color rgb="FF0000FF"/>
      <name val="Arial"/>
    </font>
    <font>
      <u/>
      <sz val="11.0"/>
      <color rgb="FF0563C1"/>
      <name val="Calibri"/>
    </font>
    <font>
      <u/>
      <sz val="11.0"/>
      <color rgb="FF0563C1"/>
      <name val="Calibri"/>
    </font>
    <font>
      <u/>
      <sz val="11.0"/>
      <color rgb="FF0563C1"/>
      <name val="Calibri"/>
    </font>
    <font>
      <u/>
      <sz val="11.0"/>
      <color rgb="FF0000FF"/>
      <name val="Calibri"/>
    </font>
    <font>
      <i/>
      <sz val="11.0"/>
      <color theme="1"/>
      <name val="Calibri"/>
    </font>
    <font>
      <u/>
      <sz val="11.0"/>
      <color rgb="FF006FB7"/>
      <name val="Arial"/>
    </font>
    <font>
      <u/>
      <sz val="11.0"/>
      <color rgb="FF1155CC"/>
      <name val="Calibri"/>
    </font>
    <font>
      <u/>
      <sz val="11.0"/>
      <color rgb="FF0563C1"/>
      <name val="Calibri"/>
    </font>
    <font>
      <u/>
      <sz val="11.0"/>
      <color rgb="FF006FB7"/>
      <name val="Arial"/>
    </font>
    <font>
      <u/>
      <sz val="11.0"/>
      <color rgb="FF0000FF"/>
      <name val="Calibri"/>
    </font>
    <font>
      <b/>
      <sz val="11.0"/>
      <color rgb="FF000000"/>
      <name val="Calibri"/>
    </font>
    <font>
      <sz val="11.0"/>
      <color rgb="FF000000"/>
      <name val="Calibri"/>
    </font>
    <font>
      <u/>
      <sz val="11.0"/>
      <color rgb="FF0563C1"/>
      <name val="Calibri"/>
    </font>
    <font>
      <u/>
      <color rgb="FF0000FF"/>
    </font>
    <font>
      <color theme="1"/>
      <name val="Calibri"/>
    </font>
    <font>
      <u/>
      <color rgb="FF0000FF"/>
    </font>
    <font>
      <u/>
      <color rgb="FF0563C1"/>
    </font>
    <font>
      <color theme="1"/>
      <name val="Calibri"/>
      <scheme val="minor"/>
    </font>
    <font>
      <color rgb="FF0563C1"/>
      <name val="Calibri"/>
      <scheme val="minor"/>
    </font>
    <font>
      <u/>
      <sz val="11.0"/>
      <color rgb="FF0563C1"/>
      <name val="Calibri"/>
    </font>
    <font>
      <u/>
      <sz val="11.0"/>
      <color rgb="FF0563C1"/>
      <name val="Calibri"/>
    </font>
    <font>
      <u/>
      <sz val="11.0"/>
      <color rgb="FF0563C1"/>
      <name val="Calibri"/>
    </font>
    <font>
      <u/>
      <sz val="11.0"/>
      <color rgb="FF0563C1"/>
      <name val="Calibri"/>
    </font>
    <font>
      <u/>
      <sz val="11.0"/>
      <color rgb="FF1155CC"/>
      <name val="Calibri"/>
    </font>
    <font>
      <u/>
      <sz val="11.0"/>
      <color rgb="FF0000FF"/>
      <name val="Calibri"/>
    </font>
    <font>
      <u/>
      <sz val="11.0"/>
      <color rgb="FF0563C1"/>
      <name val="Arial"/>
    </font>
    <font>
      <b/>
      <color theme="1"/>
      <name val="Calibri"/>
    </font>
  </fonts>
  <fills count="6">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E6B8AF"/>
        <bgColor rgb="FFE6B8AF"/>
      </patternFill>
    </fill>
    <fill>
      <patternFill patternType="solid">
        <fgColor rgb="FFFCE5CD"/>
        <bgColor rgb="FFFCE5CD"/>
      </patternFill>
    </fill>
  </fills>
  <borders count="2">
    <border/>
    <border>
      <bottom style="thin">
        <color rgb="FFCFD5E4"/>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0" fontId="2" numFmtId="0" xfId="0" applyAlignment="1" applyFont="1">
      <alignment horizontal="right" shrinkToFit="0" vertical="bottom" wrapText="1"/>
    </xf>
    <xf borderId="0" fillId="0" fontId="1"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2" numFmtId="0" xfId="0" applyAlignment="1" applyFont="1">
      <alignment vertical="bottom"/>
    </xf>
    <xf borderId="0" fillId="0" fontId="2"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vertical="top"/>
    </xf>
    <xf borderId="0" fillId="0" fontId="4" numFmtId="0" xfId="0" applyAlignment="1" applyFont="1">
      <alignment horizontal="right" shrinkToFit="0" vertical="bottom" wrapText="1"/>
    </xf>
    <xf borderId="0" fillId="0" fontId="2" numFmtId="0" xfId="0" applyAlignment="1" applyFont="1">
      <alignment horizontal="right" vertical="bottom"/>
    </xf>
    <xf borderId="0" fillId="0" fontId="5"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shrinkToFit="0" vertical="bottom" wrapText="1"/>
    </xf>
    <xf borderId="0" fillId="3" fontId="2" numFmtId="0" xfId="0" applyAlignment="1" applyFill="1" applyFont="1">
      <alignment shrinkToFit="0" vertical="top" wrapText="1"/>
    </xf>
    <xf borderId="0" fillId="3" fontId="2" numFmtId="0" xfId="0" applyAlignment="1" applyFont="1">
      <alignment vertical="bottom"/>
    </xf>
    <xf borderId="0" fillId="0" fontId="2" numFmtId="0" xfId="0" applyAlignment="1" applyFont="1">
      <alignment horizontal="right" shrinkToFit="0" vertical="top" wrapText="1"/>
    </xf>
    <xf borderId="0" fillId="0" fontId="4" numFmtId="0" xfId="0" applyAlignment="1" applyFont="1">
      <alignment horizontal="right" shrinkToFit="0" vertical="top" wrapText="1"/>
    </xf>
    <xf borderId="0" fillId="0" fontId="8" numFmtId="0" xfId="0" applyAlignment="1" applyFont="1">
      <alignment shrinkToFit="0" vertical="top" wrapText="1"/>
    </xf>
    <xf borderId="0" fillId="0" fontId="9" numFmtId="0" xfId="0" applyAlignment="1" applyFont="1">
      <alignment shrinkToFit="0" vertical="top" wrapText="1"/>
    </xf>
    <xf borderId="0" fillId="4" fontId="2" numFmtId="0" xfId="0" applyAlignment="1" applyFill="1" applyFont="1">
      <alignment horizontal="right" shrinkToFit="0" vertical="top" wrapText="1"/>
    </xf>
    <xf borderId="0" fillId="4" fontId="1" numFmtId="0" xfId="0" applyAlignment="1" applyFont="1">
      <alignment shrinkToFit="0" vertical="top" wrapText="1"/>
    </xf>
    <xf borderId="0" fillId="4" fontId="10" numFmtId="0" xfId="0" applyAlignment="1" applyFont="1">
      <alignment shrinkToFit="0" vertical="top" wrapText="1"/>
    </xf>
    <xf borderId="0" fillId="4" fontId="2" numFmtId="0" xfId="0" applyAlignment="1" applyFont="1">
      <alignment shrinkToFit="0" vertical="top" wrapText="1"/>
    </xf>
    <xf borderId="0" fillId="4" fontId="2" numFmtId="0" xfId="0" applyAlignment="1" applyFont="1">
      <alignment vertical="top"/>
    </xf>
    <xf borderId="0" fillId="4" fontId="11" numFmtId="0" xfId="0" applyAlignment="1" applyFont="1">
      <alignment shrinkToFit="0" vertical="top" wrapText="1"/>
    </xf>
    <xf borderId="0" fillId="4" fontId="12" numFmtId="0" xfId="0" applyAlignment="1" applyFont="1">
      <alignment shrinkToFit="0" vertical="top" wrapText="1"/>
    </xf>
    <xf borderId="0" fillId="4" fontId="2" numFmtId="0" xfId="0" applyAlignment="1" applyFont="1">
      <alignment shrinkToFit="0" vertical="bottom" wrapText="1"/>
    </xf>
    <xf borderId="0" fillId="4" fontId="4" numFmtId="0" xfId="0" applyAlignment="1" applyFont="1">
      <alignment horizontal="righ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5" fontId="2" numFmtId="0" xfId="0" applyAlignment="1" applyFill="1" applyFont="1">
      <alignment horizontal="right" shrinkToFit="0" vertical="bottom" wrapText="1"/>
    </xf>
    <xf borderId="0" fillId="5" fontId="1" numFmtId="0" xfId="0" applyAlignment="1" applyFont="1">
      <alignment shrinkToFit="0" vertical="top" wrapText="1"/>
    </xf>
    <xf borderId="0" fillId="5" fontId="15" numFmtId="0" xfId="0" applyAlignment="1" applyFont="1">
      <alignment shrinkToFit="0" vertical="top" wrapText="1"/>
    </xf>
    <xf borderId="0" fillId="5" fontId="2" numFmtId="0" xfId="0" applyAlignment="1" applyFont="1">
      <alignment shrinkToFit="0" vertical="top" wrapText="1"/>
    </xf>
    <xf borderId="0" fillId="5" fontId="2" numFmtId="0" xfId="0" applyAlignment="1" applyFont="1">
      <alignment vertical="top"/>
    </xf>
    <xf borderId="0" fillId="5" fontId="4" numFmtId="0" xfId="0" applyAlignment="1" applyFont="1">
      <alignment shrinkToFit="0" vertical="top" wrapText="1"/>
    </xf>
    <xf borderId="0" fillId="5" fontId="2" numFmtId="0" xfId="0" applyAlignment="1" applyFont="1">
      <alignment vertical="bottom"/>
    </xf>
    <xf borderId="0" fillId="5" fontId="16" numFmtId="0" xfId="0" applyAlignment="1" applyFont="1">
      <alignment shrinkToFit="0" vertical="top" wrapText="1"/>
    </xf>
    <xf borderId="0" fillId="5" fontId="17" numFmtId="0" xfId="0" applyAlignment="1" applyFont="1">
      <alignment shrinkToFit="0" vertical="top" wrapText="1"/>
    </xf>
    <xf borderId="0" fillId="5" fontId="2" numFmtId="0" xfId="0" applyAlignment="1" applyFont="1">
      <alignment shrinkToFit="0" vertical="bottom" wrapText="1"/>
    </xf>
    <xf borderId="0" fillId="5" fontId="2" numFmtId="0" xfId="0" applyAlignment="1" applyFont="1">
      <alignment shrinkToFit="0" vertical="top" wrapText="1"/>
    </xf>
    <xf borderId="0" fillId="5" fontId="2" numFmtId="0" xfId="0" applyAlignment="1" applyFont="1">
      <alignment vertical="bottom"/>
    </xf>
    <xf borderId="0" fillId="0" fontId="2" numFmtId="0" xfId="0" applyAlignment="1" applyFont="1">
      <alignment vertical="bottom"/>
    </xf>
    <xf borderId="1" fillId="0" fontId="18" numFmtId="0" xfId="0" applyAlignment="1" applyBorder="1" applyFont="1">
      <alignment shrinkToFit="0" vertical="top" wrapText="1"/>
    </xf>
    <xf borderId="0" fillId="0" fontId="19"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vertical="top"/>
    </xf>
    <xf borderId="0" fillId="0" fontId="2" numFmtId="0" xfId="0" applyAlignment="1" applyFont="1">
      <alignment horizontal="right" shrinkToFit="0" vertical="top" wrapText="1"/>
    </xf>
    <xf borderId="0" fillId="4" fontId="20" numFmtId="0" xfId="0" applyAlignment="1" applyFont="1">
      <alignment shrinkToFit="0" vertical="top" wrapText="1"/>
    </xf>
    <xf borderId="0" fillId="0" fontId="21" numFmtId="0" xfId="0" applyAlignment="1" applyFont="1">
      <alignment shrinkToFit="0" vertical="top" wrapText="1"/>
    </xf>
    <xf borderId="0" fillId="3" fontId="22" numFmtId="0" xfId="0" applyAlignment="1" applyFont="1">
      <alignment shrinkToFit="0" vertical="top" wrapText="1"/>
    </xf>
    <xf borderId="0" fillId="0" fontId="23" numFmtId="0" xfId="0" applyAlignment="1" applyFont="1">
      <alignment shrinkToFit="0" vertical="top" wrapText="1"/>
    </xf>
    <xf borderId="0" fillId="5" fontId="24" numFmtId="0" xfId="0" applyAlignment="1" applyFont="1">
      <alignment shrinkToFit="0" vertical="top" wrapText="1"/>
    </xf>
    <xf borderId="0" fillId="5" fontId="2" numFmtId="0" xfId="0" applyAlignment="1" applyFont="1">
      <alignment shrinkToFit="0" vertical="bottom" wrapText="1"/>
    </xf>
    <xf borderId="0" fillId="4" fontId="4" numFmtId="0" xfId="0" applyAlignment="1" applyFont="1">
      <alignment shrinkToFit="0" vertical="top" wrapText="1"/>
    </xf>
    <xf borderId="0" fillId="0" fontId="2" numFmtId="0" xfId="0" applyAlignment="1" applyFont="1">
      <alignment shrinkToFit="0" vertical="top" wrapText="1"/>
    </xf>
    <xf borderId="0" fillId="0" fontId="25" numFmtId="0" xfId="0" applyAlignment="1" applyFont="1">
      <alignment shrinkToFit="0" vertical="top" wrapText="1"/>
    </xf>
    <xf borderId="0" fillId="0" fontId="26" numFmtId="0" xfId="0" applyAlignment="1" applyFont="1">
      <alignment shrinkToFit="0" vertical="top" wrapText="1"/>
    </xf>
    <xf borderId="0" fillId="3" fontId="2" numFmtId="0" xfId="0" applyAlignment="1" applyFont="1">
      <alignment shrinkToFit="0" vertical="bottom" wrapText="1"/>
    </xf>
    <xf borderId="0" fillId="2" fontId="27" numFmtId="0" xfId="0" applyAlignment="1" applyFont="1">
      <alignment horizontal="left" shrinkToFit="0" vertical="top" wrapText="1"/>
    </xf>
    <xf borderId="0" fillId="0" fontId="28" numFmtId="0" xfId="0" applyAlignment="1" applyFont="1">
      <alignment horizontal="left" shrinkToFit="0" vertical="top" wrapText="1"/>
    </xf>
    <xf borderId="0" fillId="0" fontId="29" numFmtId="0" xfId="0" applyAlignment="1" applyFont="1">
      <alignment horizontal="left" shrinkToFit="0" vertical="top" wrapText="1"/>
    </xf>
    <xf borderId="0" fillId="0" fontId="30" numFmtId="0" xfId="0" applyAlignment="1" applyFont="1">
      <alignment shrinkToFit="0" vertical="top" wrapText="1"/>
    </xf>
    <xf borderId="0" fillId="0" fontId="31" numFmtId="0" xfId="0" applyAlignment="1" applyFont="1">
      <alignment horizontal="left" shrinkToFit="0" vertical="top" wrapText="1"/>
    </xf>
    <xf borderId="0" fillId="0" fontId="32" numFmtId="0" xfId="0" applyAlignment="1" applyFont="1">
      <alignment horizontal="left" shrinkToFit="0" vertical="top" wrapText="1"/>
    </xf>
    <xf borderId="0" fillId="0" fontId="33" numFmtId="0" xfId="0" applyAlignment="1" applyFont="1">
      <alignment horizontal="left" shrinkToFit="0" vertical="top" wrapText="1"/>
    </xf>
    <xf borderId="0" fillId="0" fontId="34" numFmtId="0" xfId="0" applyAlignment="1" applyFont="1">
      <alignment shrinkToFit="0" vertical="top" wrapText="1"/>
    </xf>
    <xf borderId="0" fillId="0" fontId="31" numFmtId="0" xfId="0" applyAlignment="1" applyFont="1">
      <alignment shrinkToFit="0" vertical="top" wrapText="1"/>
    </xf>
    <xf borderId="0" fillId="0" fontId="34" numFmtId="0" xfId="0" applyAlignment="1" applyFont="1">
      <alignment horizontal="left" shrinkToFit="0" vertical="top" wrapText="1"/>
    </xf>
    <xf borderId="0" fillId="0" fontId="35" numFmtId="0" xfId="0" applyAlignment="1" applyFont="1">
      <alignment shrinkToFit="0" vertical="top" wrapText="1"/>
    </xf>
    <xf borderId="0" fillId="0" fontId="35" numFmtId="0" xfId="0" applyAlignment="1" applyFont="1">
      <alignment horizontal="left" shrinkToFit="0" vertical="top" wrapText="1"/>
    </xf>
    <xf borderId="0" fillId="2" fontId="1" numFmtId="0" xfId="0" applyAlignment="1" applyFont="1">
      <alignment shrinkToFit="0" vertical="top" wrapText="1"/>
    </xf>
    <xf borderId="0" fillId="0" fontId="2" numFmtId="0" xfId="0" applyAlignment="1" applyFont="1">
      <alignment horizontal="right" shrinkToFit="0" vertical="bottom" wrapText="1"/>
    </xf>
    <xf borderId="0" fillId="0" fontId="1" numFmtId="0" xfId="0" applyAlignment="1" applyFont="1">
      <alignment shrinkToFit="0" vertical="top" wrapText="1"/>
    </xf>
    <xf borderId="0" fillId="0" fontId="36" numFmtId="0" xfId="0" applyAlignment="1" applyFont="1">
      <alignment shrinkToFit="0" vertical="top" wrapText="1"/>
    </xf>
    <xf borderId="0" fillId="0" fontId="2" numFmtId="0" xfId="0" applyAlignment="1" applyFont="1">
      <alignment horizontal="right" vertical="bottom"/>
    </xf>
    <xf borderId="0" fillId="0" fontId="2" numFmtId="0" xfId="0" applyAlignment="1" applyFont="1">
      <alignment horizontal="right" shrinkToFit="0" vertical="top" wrapText="1"/>
    </xf>
    <xf borderId="0" fillId="4" fontId="2" numFmtId="0" xfId="0" applyAlignment="1" applyFont="1">
      <alignment horizontal="right" shrinkToFit="0" vertical="top" wrapText="1"/>
    </xf>
    <xf borderId="0" fillId="4" fontId="1" numFmtId="0" xfId="0" applyAlignment="1" applyFont="1">
      <alignment shrinkToFit="0" vertical="top" wrapText="1"/>
    </xf>
    <xf borderId="0" fillId="4" fontId="37" numFmtId="0" xfId="0" applyAlignment="1" applyFont="1">
      <alignment shrinkToFit="0" vertical="top" wrapText="1"/>
    </xf>
    <xf borderId="0" fillId="0" fontId="38" numFmtId="0" xfId="0" applyAlignment="1" applyFont="1">
      <alignment shrinkToFit="0" vertical="top" wrapText="1"/>
    </xf>
    <xf borderId="0" fillId="5" fontId="2" numFmtId="0" xfId="0" applyAlignment="1" applyFont="1">
      <alignment horizontal="right" shrinkToFit="0" vertical="bottom" wrapText="1"/>
    </xf>
    <xf borderId="0" fillId="5" fontId="1" numFmtId="0" xfId="0" applyAlignment="1" applyFont="1">
      <alignment shrinkToFit="0" vertical="top" wrapText="1"/>
    </xf>
    <xf borderId="0" fillId="5" fontId="39" numFmtId="0" xfId="0" applyAlignment="1" applyFont="1">
      <alignment shrinkToFit="0" vertical="top" wrapText="1"/>
    </xf>
    <xf borderId="1" fillId="0" fontId="2" numFmtId="0" xfId="0" applyAlignment="1" applyBorder="1" applyFont="1">
      <alignment shrinkToFit="0" vertical="top" wrapText="1"/>
    </xf>
    <xf borderId="0" fillId="0" fontId="40" numFmtId="0" xfId="0" applyAlignment="1" applyFont="1">
      <alignment shrinkToFit="0" vertical="top" wrapText="1"/>
    </xf>
    <xf borderId="0" fillId="0" fontId="41" numFmtId="0" xfId="0" applyAlignment="1" applyFont="1">
      <alignment shrinkToFit="0" vertical="top" wrapText="1"/>
    </xf>
    <xf borderId="0" fillId="4" fontId="42" numFmtId="0" xfId="0" applyAlignment="1" applyFont="1">
      <alignment shrinkToFit="0" vertical="top" wrapText="1"/>
    </xf>
    <xf borderId="0" fillId="4" fontId="2" numFmtId="0" xfId="0" applyAlignment="1" applyFont="1">
      <alignment vertical="bottom"/>
    </xf>
    <xf borderId="0" fillId="0" fontId="31" numFmtId="0" xfId="0" applyFont="1"/>
    <xf borderId="0" fillId="0" fontId="4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ink.springer.com/article/10.1186/1471-2148-6-15" TargetMode="External"/><Relationship Id="rId190" Type="http://schemas.openxmlformats.org/officeDocument/2006/relationships/hyperlink" Target="https://github.com/mehuljani/IslandCafe" TargetMode="External"/><Relationship Id="rId42" Type="http://schemas.openxmlformats.org/officeDocument/2006/relationships/hyperlink" Target="https://academic.oup.com/nar/article/34/1/e3/2401680" TargetMode="External"/><Relationship Id="rId41" Type="http://schemas.openxmlformats.org/officeDocument/2006/relationships/hyperlink" Target="http://bioinformatics.org.au/eeep" TargetMode="External"/><Relationship Id="rId44" Type="http://schemas.openxmlformats.org/officeDocument/2006/relationships/hyperlink" Target="https://bmcbioinformatics.biomedcentral.com/articles/10.1186/1471-2105-7-476" TargetMode="External"/><Relationship Id="rId194" Type="http://schemas.openxmlformats.org/officeDocument/2006/relationships/hyperlink" Target="https://github.com/bioinfo0706/2SigFinder" TargetMode="External"/><Relationship Id="rId43" Type="http://schemas.openxmlformats.org/officeDocument/2006/relationships/hyperlink" Target="https://mybiosoftware.com/tag/trnacc" TargetMode="External"/><Relationship Id="rId193" Type="http://schemas.openxmlformats.org/officeDocument/2006/relationships/hyperlink" Target="https://bmcbioinformatics.biomedcentral.com/articles/10.1186/s12859-020-3501-2" TargetMode="External"/><Relationship Id="rId46" Type="http://schemas.openxmlformats.org/officeDocument/2006/relationships/hyperlink" Target="http://darkhorse.ucsd.edu/tutorial.html" TargetMode="External"/><Relationship Id="rId192" Type="http://schemas.openxmlformats.org/officeDocument/2006/relationships/hyperlink" Target="https://github.com/bhattlab/MGEfinder" TargetMode="External"/><Relationship Id="rId45" Type="http://schemas.openxmlformats.org/officeDocument/2006/relationships/hyperlink" Target="https://link.springer.com/article/10.1186/gb-2007-8-2-r16" TargetMode="External"/><Relationship Id="rId191" Type="http://schemas.openxmlformats.org/officeDocument/2006/relationships/hyperlink" Target="https://www.sciencedirect.com/science/article/pii/S1931312819305463" TargetMode="External"/><Relationship Id="rId48" Type="http://schemas.openxmlformats.org/officeDocument/2006/relationships/hyperlink" Target="https://db-mml.sjtu.edu.cn/MobilomeFINDER/" TargetMode="External"/><Relationship Id="rId187" Type="http://schemas.openxmlformats.org/officeDocument/2006/relationships/hyperlink" Target="https://www.sciencedirect.com/science/article/pii/S2405805X19300304" TargetMode="External"/><Relationship Id="rId47" Type="http://schemas.openxmlformats.org/officeDocument/2006/relationships/hyperlink" Target="https://academic.oup.com/nar/article/35/suppl_2/W97/2923707" TargetMode="External"/><Relationship Id="rId186" Type="http://schemas.openxmlformats.org/officeDocument/2006/relationships/hyperlink" Target="https://gitlab.com/rki_bioinformatics/DaisySuite" TargetMode="External"/><Relationship Id="rId185" Type="http://schemas.openxmlformats.org/officeDocument/2006/relationships/hyperlink" Target="https://journals.plos.org/ploscompbiol/article?id=10.1371/journal.pcbi.1007208" TargetMode="External"/><Relationship Id="rId49" Type="http://schemas.openxmlformats.org/officeDocument/2006/relationships/hyperlink" Target="https://academic.oup.com/bioinformatics/article/23/20/2672/230015" TargetMode="External"/><Relationship Id="rId184" Type="http://schemas.openxmlformats.org/officeDocument/2006/relationships/hyperlink" Target="https://github.com/lichen2018/LEMON" TargetMode="External"/><Relationship Id="rId189" Type="http://schemas.openxmlformats.org/officeDocument/2006/relationships/hyperlink" Target="https://academic.oup.com/g3journal/article/9/10/3273/6026645?itm_medium=sidebar&amp;itm_source=trendmd-widget&amp;itm_campaign=G3%253A_Genes%252C_Genomes%252C_Genetics&amp;itm_content=G3%253A_Genes%252C_Genomes%252C_Genetics_0" TargetMode="External"/><Relationship Id="rId188" Type="http://schemas.openxmlformats.org/officeDocument/2006/relationships/hyperlink" Target="https://github.com/liuxuemeiscut/SeqPowerK/tree/master" TargetMode="External"/><Relationship Id="rId31" Type="http://schemas.openxmlformats.org/officeDocument/2006/relationships/hyperlink" Target="https://academic.oup.com/nar/article/33/12/3699/2400962" TargetMode="External"/><Relationship Id="rId30" Type="http://schemas.openxmlformats.org/officeDocument/2006/relationships/hyperlink" Target="https://github.com/brinkmanlab/islandpath/" TargetMode="External"/><Relationship Id="rId33" Type="http://schemas.openxmlformats.org/officeDocument/2006/relationships/hyperlink" Target="https://academic.oup.com/bioinformatics/article/22/18/2196/316809" TargetMode="External"/><Relationship Id="rId183" Type="http://schemas.openxmlformats.org/officeDocument/2006/relationships/hyperlink" Target="https://www.ncbi.nlm.nih.gov/sra/?term=PRJNA393237" TargetMode="External"/><Relationship Id="rId32" Type="http://schemas.openxmlformats.org/officeDocument/2006/relationships/hyperlink" Target="http://cbcsrv.watson.ibm.com/HGT_SVM/" TargetMode="External"/><Relationship Id="rId182" Type="http://schemas.openxmlformats.org/officeDocument/2006/relationships/hyperlink" Target="https://bmcbioinformatics.biomedcentral.com/articles/10.1186/s12859-019-3301-8" TargetMode="External"/><Relationship Id="rId35" Type="http://schemas.openxmlformats.org/officeDocument/2006/relationships/hyperlink" Target="https://bmcbioinformatics.biomedcentral.com/articles/10.1186/1471-2105-7-142" TargetMode="External"/><Relationship Id="rId181" Type="http://schemas.openxmlformats.org/officeDocument/2006/relationships/hyperlink" Target="https://github.com/songweizhi/MetaCHIP" TargetMode="External"/><Relationship Id="rId34" Type="http://schemas.openxmlformats.org/officeDocument/2006/relationships/hyperlink" Target="https://www.sanger.ac.uk/tool/alien_hunter/" TargetMode="External"/><Relationship Id="rId180" Type="http://schemas.openxmlformats.org/officeDocument/2006/relationships/hyperlink" Target="https://github.com/songweizhi/MetaCHIP/tree/master/input_file_examples" TargetMode="External"/><Relationship Id="rId37" Type="http://schemas.openxmlformats.org/officeDocument/2006/relationships/hyperlink" Target="https://www.ncbi.nlm.nih.gov/pmc/articles/PMC1635311/" TargetMode="External"/><Relationship Id="rId176" Type="http://schemas.openxmlformats.org/officeDocument/2006/relationships/hyperlink" Target="https://academic.oup.com/nar/article/47/9/4442/5432638" TargetMode="External"/><Relationship Id="rId36" Type="http://schemas.openxmlformats.org/officeDocument/2006/relationships/hyperlink" Target="https://www.uni-goettingen.de/en/research/185810.html" TargetMode="External"/><Relationship Id="rId175" Type="http://schemas.openxmlformats.org/officeDocument/2006/relationships/hyperlink" Target="https://github.com/icelu/GI_Cluster" TargetMode="External"/><Relationship Id="rId39" Type="http://schemas.openxmlformats.org/officeDocument/2006/relationships/hyperlink" Target="https://phage-finder.sourceforge.net/" TargetMode="External"/><Relationship Id="rId174" Type="http://schemas.openxmlformats.org/officeDocument/2006/relationships/hyperlink" Target="https://www.worldscientific.com/doi/abs/10.1142/S0219720018400103" TargetMode="External"/><Relationship Id="rId38" Type="http://schemas.openxmlformats.org/officeDocument/2006/relationships/hyperlink" Target="https://phage-finder.sourceforge.net/searched.htm" TargetMode="External"/><Relationship Id="rId173" Type="http://schemas.openxmlformats.org/officeDocument/2006/relationships/hyperlink" Target="https://www.frontiersin.org/articles/10.3389/fmicb.2018.00711/full" TargetMode="External"/><Relationship Id="rId179" Type="http://schemas.openxmlformats.org/officeDocument/2006/relationships/hyperlink" Target="https://microbiomejournal.biomedcentral.com/articles/10.1186/s40168-019-0649-y" TargetMode="External"/><Relationship Id="rId178" Type="http://schemas.openxmlformats.org/officeDocument/2006/relationships/hyperlink" Target="http://annotree.uwaterloo.ca/annotree/" TargetMode="External"/><Relationship Id="rId177" Type="http://schemas.openxmlformats.org/officeDocument/2006/relationships/hyperlink" Target="http://annotree.uwaterloo.ca/downloads.html" TargetMode="External"/><Relationship Id="rId20" Type="http://schemas.openxmlformats.org/officeDocument/2006/relationships/hyperlink" Target="https://academic.oup.com/nar/article/33/3/922/1064012" TargetMode="External"/><Relationship Id="rId22" Type="http://schemas.openxmlformats.org/officeDocument/2006/relationships/hyperlink" Target="https://link.springer.com/chapter/10.1007/11533719_11" TargetMode="External"/><Relationship Id="rId21" Type="http://schemas.openxmlformats.org/officeDocument/2006/relationships/hyperlink" Target="http://cbcsrv.watson.ibm.com/HGT/" TargetMode="External"/><Relationship Id="rId24" Type="http://schemas.openxmlformats.org/officeDocument/2006/relationships/hyperlink" Target="https://phylogenomics.rice.edu/html/commands/RIATAHGT.html" TargetMode="External"/><Relationship Id="rId23" Type="http://schemas.openxmlformats.org/officeDocument/2006/relationships/hyperlink" Target="https://journals.plos.org/plosbiology/article?id=10.1371/journal.pbio.0000019" TargetMode="External"/><Relationship Id="rId26" Type="http://schemas.openxmlformats.org/officeDocument/2006/relationships/hyperlink" Target="https://bmcecolevol.biomedcentral.com/articles/10.1186/1471-2148-5-27" TargetMode="External"/><Relationship Id="rId25" Type="http://schemas.openxmlformats.org/officeDocument/2006/relationships/hyperlink" Target="https://bmcbioinformatics.biomedcentral.com/articles/10.1186/1471-2105-6-184" TargetMode="External"/><Relationship Id="rId28" Type="http://schemas.openxmlformats.org/officeDocument/2006/relationships/hyperlink" Target="http://coffee.biochem.dal.ca/" TargetMode="External"/><Relationship Id="rId27" Type="http://schemas.openxmlformats.org/officeDocument/2006/relationships/hyperlink" Target="https://journals.plos.org/plosbiology/article?id=10.1371/journal.pbio.0000019" TargetMode="External"/><Relationship Id="rId29" Type="http://schemas.openxmlformats.org/officeDocument/2006/relationships/hyperlink" Target="https://journals.plos.org/plosgenetics/article?id=10.1371/journal.pgen.0010062" TargetMode="External"/><Relationship Id="rId11" Type="http://schemas.openxmlformats.org/officeDocument/2006/relationships/hyperlink" Target="https://www.pathogenomics.sfu.ca/islandpath/current/IPindex.pl" TargetMode="External"/><Relationship Id="rId10" Type="http://schemas.openxmlformats.org/officeDocument/2006/relationships/hyperlink" Target="https://academic.oup.com/bioinformatics/article/19/3/418/258350" TargetMode="External"/><Relationship Id="rId13" Type="http://schemas.openxmlformats.org/officeDocument/2006/relationships/hyperlink" Target="https://academic.oup.com/femsle/article/221/2/269/630498" TargetMode="External"/><Relationship Id="rId12" Type="http://schemas.openxmlformats.org/officeDocument/2006/relationships/hyperlink" Target="https://www.pathogenomics.sfu.ca/islandpath/current/download.pl" TargetMode="External"/><Relationship Id="rId15" Type="http://schemas.openxmlformats.org/officeDocument/2006/relationships/hyperlink" Target="http://compbio.sibsnet.org/projects/pai-ida/" TargetMode="External"/><Relationship Id="rId198" Type="http://schemas.openxmlformats.org/officeDocument/2006/relationships/hyperlink" Target="https://bmcgenomics.biomedcentral.com/articles/10.1186/s12864-019-6395-5" TargetMode="External"/><Relationship Id="rId14" Type="http://schemas.openxmlformats.org/officeDocument/2006/relationships/hyperlink" Target="http://compbio.sibsnet.org/projects/pai-ida/" TargetMode="External"/><Relationship Id="rId197" Type="http://schemas.openxmlformats.org/officeDocument/2006/relationships/hyperlink" Target="https://github.com/labgem/PPanGGOLiN" TargetMode="External"/><Relationship Id="rId17" Type="http://schemas.openxmlformats.org/officeDocument/2006/relationships/hyperlink" Target="https://bioinformatics.sandia.gov/islander/index.html" TargetMode="External"/><Relationship Id="rId196" Type="http://schemas.openxmlformats.org/officeDocument/2006/relationships/hyperlink" Target="https://github.com/axbazin/panrgp_supdata" TargetMode="External"/><Relationship Id="rId16" Type="http://schemas.openxmlformats.org/officeDocument/2006/relationships/hyperlink" Target="https://academic.oup.com/nar/article/32/suppl_1/D55/2505231" TargetMode="External"/><Relationship Id="rId195" Type="http://schemas.openxmlformats.org/officeDocument/2006/relationships/hyperlink" Target="https://academic.oup.com/bioinformatics/article/36/Supplement_2/i651/6055938?itm_medium=sidebar&amp;itm_source=trendmd-widget&amp;itm_campaign=Bioinformatics&amp;itm_content=Bioinformatics_0" TargetMode="External"/><Relationship Id="rId19" Type="http://schemas.openxmlformats.org/officeDocument/2006/relationships/hyperlink" Target="https://academic.oup.com/nar/article/33/1/e6/2401121" TargetMode="External"/><Relationship Id="rId18" Type="http://schemas.openxmlformats.org/officeDocument/2006/relationships/hyperlink" Target="https://www.ncbi.nlm.nih.gov/pmc/articles/PMC394314/" TargetMode="External"/><Relationship Id="rId199" Type="http://schemas.openxmlformats.org/officeDocument/2006/relationships/hyperlink" Target="http://eggnog.embl.de/version_3.0/" TargetMode="External"/><Relationship Id="rId84" Type="http://schemas.openxmlformats.org/officeDocument/2006/relationships/hyperlink" Target="http://bioinf.iiit.ac.in/IGIPT/" TargetMode="External"/><Relationship Id="rId83" Type="http://schemas.openxmlformats.org/officeDocument/2006/relationships/hyperlink" Target="https://www.ncbi.nlm.nih.gov/pmc/articles/PMC3280501/" TargetMode="External"/><Relationship Id="rId86" Type="http://schemas.openxmlformats.org/officeDocument/2006/relationships/hyperlink" Target="http://phispy.sourceforge.net/" TargetMode="External"/><Relationship Id="rId85" Type="http://schemas.openxmlformats.org/officeDocument/2006/relationships/hyperlink" Target="https://www.ncbi.nlm.nih.gov/pmc/articles/PMC3439882/" TargetMode="External"/><Relationship Id="rId88" Type="http://schemas.openxmlformats.org/officeDocument/2006/relationships/hyperlink" Target="https://compbio.engr.uconn.edu/software/RANGER-DTL/" TargetMode="External"/><Relationship Id="rId150" Type="http://schemas.openxmlformats.org/officeDocument/2006/relationships/hyperlink" Target="https://microbiomejournal.biomedcentral.com/articles/10.1186/s40168-017-0283-5?ref=https://githubhelp.com" TargetMode="External"/><Relationship Id="rId87" Type="http://schemas.openxmlformats.org/officeDocument/2006/relationships/hyperlink" Target="https://academic.oup.com/bioinformatics/article/28/12/i283/269262" TargetMode="External"/><Relationship Id="rId89" Type="http://schemas.openxmlformats.org/officeDocument/2006/relationships/hyperlink" Target="https://compbio.mit.edu/ranger-dtl/" TargetMode="External"/><Relationship Id="rId80" Type="http://schemas.openxmlformats.org/officeDocument/2006/relationships/hyperlink" Target="http://www5.esu.edu/cpsc/bioinfo/software/EGID" TargetMode="External"/><Relationship Id="rId82" Type="http://schemas.openxmlformats.org/officeDocument/2006/relationships/hyperlink" Target="http://guanine.evolbio.mpg.de/alfy/" TargetMode="External"/><Relationship Id="rId81" Type="http://schemas.openxmlformats.org/officeDocument/2006/relationships/hyperlink" Target="https://www.tandfonline.com/doi/full/10.4161/mge.1.3.18065" TargetMode="External"/><Relationship Id="rId1" Type="http://schemas.openxmlformats.org/officeDocument/2006/relationships/hyperlink" Target="https://genome.cshlp.org/content/10/11/1719.short" TargetMode="External"/><Relationship Id="rId2" Type="http://schemas.openxmlformats.org/officeDocument/2006/relationships/hyperlink" Target="https://www.ncbi.nlm.nih.gov/pmc/articles/PMC29656/" TargetMode="External"/><Relationship Id="rId3" Type="http://schemas.openxmlformats.org/officeDocument/2006/relationships/hyperlink" Target="http://http//www.cbs.dtu.dk/thomas/pyphy" TargetMode="External"/><Relationship Id="rId149" Type="http://schemas.openxmlformats.org/officeDocument/2006/relationships/hyperlink" Target="http://bioinfo.ie.niigata-u.ac.jp/?BLSOM" TargetMode="External"/><Relationship Id="rId4" Type="http://schemas.openxmlformats.org/officeDocument/2006/relationships/hyperlink" Target="https://dl.acm.org/doi/abs/10.1145/369133.369188" TargetMode="External"/><Relationship Id="rId148" Type="http://schemas.openxmlformats.org/officeDocument/2006/relationships/hyperlink" Target="https://www.ncbi.nlm.nih.gov/pmc/articles/PMC5198169/" TargetMode="External"/><Relationship Id="rId9" Type="http://schemas.openxmlformats.org/officeDocument/2006/relationships/hyperlink" Target="https://journals.plos.org/plosbiology/article?id=10.1371/journal.pbio.0000019" TargetMode="External"/><Relationship Id="rId143" Type="http://schemas.openxmlformats.org/officeDocument/2006/relationships/hyperlink" Target="https://www.nature.com/articles/srep30308" TargetMode="External"/><Relationship Id="rId142" Type="http://schemas.openxmlformats.org/officeDocument/2006/relationships/hyperlink" Target="http://tubic.tju.edu.cn/Zisland_Explorer/" TargetMode="External"/><Relationship Id="rId141" Type="http://schemas.openxmlformats.org/officeDocument/2006/relationships/hyperlink" Target="https://academic.oup.com/bib/article/18/3/357/2562748" TargetMode="External"/><Relationship Id="rId140" Type="http://schemas.openxmlformats.org/officeDocument/2006/relationships/hyperlink" Target="https://github.com/bioinfo0706/MTGIpick" TargetMode="External"/><Relationship Id="rId261" Type="http://schemas.openxmlformats.org/officeDocument/2006/relationships/drawing" Target="../drawings/drawing1.xml"/><Relationship Id="rId5" Type="http://schemas.openxmlformats.org/officeDocument/2006/relationships/hyperlink" Target="https://biology.indiana.edu/-jpalmer/rubisco-evolution/" TargetMode="External"/><Relationship Id="rId147" Type="http://schemas.openxmlformats.org/officeDocument/2006/relationships/hyperlink" Target="https://github.com/ktrappe/daisy" TargetMode="External"/><Relationship Id="rId6" Type="http://schemas.openxmlformats.org/officeDocument/2006/relationships/hyperlink" Target="https://www.cs.mcgill.ca/hallett/McKiTscH/" TargetMode="External"/><Relationship Id="rId146" Type="http://schemas.openxmlformats.org/officeDocument/2006/relationships/hyperlink" Target="https://academic.oup.com/bioinformatics/article-lookup/doi/10.1093/bioinformatics/btw423" TargetMode="External"/><Relationship Id="rId7" Type="http://schemas.openxmlformats.org/officeDocument/2006/relationships/hyperlink" Target="https://www.sciencedirect.com/science/article/abs/pii/S0378111901006734" TargetMode="External"/><Relationship Id="rId145" Type="http://schemas.openxmlformats.org/officeDocument/2006/relationships/hyperlink" Target="http://prodata.swmed.edu/download/pub/slopetree_v1/" TargetMode="External"/><Relationship Id="rId8" Type="http://schemas.openxmlformats.org/officeDocument/2006/relationships/hyperlink" Target="https://pubmed.ncbi.nlm.nih.gov/11847562/" TargetMode="External"/><Relationship Id="rId144" Type="http://schemas.openxmlformats.org/officeDocument/2006/relationships/hyperlink" Target="https://journals.plos.org/ploscompbiol/article?id=10.1371/journal.pcbi.1004985" TargetMode="External"/><Relationship Id="rId73" Type="http://schemas.openxmlformats.org/officeDocument/2006/relationships/hyperlink" Target="http://www.labunix.uqam.ca/%E2%88%BCmakarenv/Simulation_trees.zip" TargetMode="External"/><Relationship Id="rId72" Type="http://schemas.openxmlformats.org/officeDocument/2006/relationships/hyperlink" Target="https://academic.oup.com/sysbio/article/59/2/195/1619000" TargetMode="External"/><Relationship Id="rId75" Type="http://schemas.openxmlformats.org/officeDocument/2006/relationships/hyperlink" Target="https://bmcgenomics.biomedcentral.com/articles/10.1186/1471-2164-11-S2-S1" TargetMode="External"/><Relationship Id="rId74" Type="http://schemas.openxmlformats.org/officeDocument/2006/relationships/hyperlink" Target="https://link.springer.com/article/10.1007/s12038-010-0040-4" TargetMode="External"/><Relationship Id="rId77" Type="http://schemas.openxmlformats.org/officeDocument/2006/relationships/hyperlink" Target="https://www.nature.com/articles/nature09649" TargetMode="External"/><Relationship Id="rId260" Type="http://schemas.openxmlformats.org/officeDocument/2006/relationships/hyperlink" Target="https://journals.plos.org/plosone/article?id=10.1371/journal.pone.0281824" TargetMode="External"/><Relationship Id="rId76" Type="http://schemas.openxmlformats.org/officeDocument/2006/relationships/hyperlink" Target="http://www5.esu.edu/cpsc/bioinfo/software/GIDetector/index.html" TargetMode="External"/><Relationship Id="rId79" Type="http://schemas.openxmlformats.org/officeDocument/2006/relationships/hyperlink" Target="https://www.ncbi.nlm.nih.gov/pmc/articles/PMC3280502/" TargetMode="External"/><Relationship Id="rId78" Type="http://schemas.openxmlformats.org/officeDocument/2006/relationships/hyperlink" Target="https://github.com/almlab/angst/tree/master" TargetMode="External"/><Relationship Id="rId71" Type="http://schemas.openxmlformats.org/officeDocument/2006/relationships/hyperlink" Target="http://cbio.mskcc.org/&amp;sim;aarvey/mjsd/" TargetMode="External"/><Relationship Id="rId70" Type="http://schemas.openxmlformats.org/officeDocument/2006/relationships/hyperlink" Target="https://academic.oup.com/nar/article-abstract/37/16/5255/2410410" TargetMode="External"/><Relationship Id="rId139" Type="http://schemas.openxmlformats.org/officeDocument/2006/relationships/hyperlink" Target="https://academic.oup.com/bib/article/19/3/361/2726041" TargetMode="External"/><Relationship Id="rId138" Type="http://schemas.openxmlformats.org/officeDocument/2006/relationships/hyperlink" Target="https://phaster.ca/" TargetMode="External"/><Relationship Id="rId259" Type="http://schemas.openxmlformats.org/officeDocument/2006/relationships/hyperlink" Target="https://github.com/AbeelLab/SHIP" TargetMode="External"/><Relationship Id="rId137" Type="http://schemas.openxmlformats.org/officeDocument/2006/relationships/hyperlink" Target="https://www.ncbi.nlm.nih.gov/pmc/articles/PMC4987931/" TargetMode="External"/><Relationship Id="rId258" Type="http://schemas.openxmlformats.org/officeDocument/2006/relationships/hyperlink" Target="https://academic.oup.com/bioinformatics/article/39/10/btad612/7291867" TargetMode="External"/><Relationship Id="rId132" Type="http://schemas.openxmlformats.org/officeDocument/2006/relationships/hyperlink" Target="https://github.com/icelu/GI_Prediction/tree/master/GI_SVM" TargetMode="External"/><Relationship Id="rId253" Type="http://schemas.openxmlformats.org/officeDocument/2006/relationships/hyperlink" Target="https://github.com/sohamsg90/APP-Alienness-by-Phyletic-Pattern" TargetMode="External"/><Relationship Id="rId131" Type="http://schemas.openxmlformats.org/officeDocument/2006/relationships/hyperlink" Target="https://github.com/icelu/GI_Prediction/tree/master/GI_SVM/genome" TargetMode="External"/><Relationship Id="rId252" Type="http://schemas.openxmlformats.org/officeDocument/2006/relationships/hyperlink" Target="https://github.com/sohamsg90/APP-Alienness-by-Phyletic-Pattern/tree/main/database" TargetMode="External"/><Relationship Id="rId130" Type="http://schemas.openxmlformats.org/officeDocument/2006/relationships/hyperlink" Target="https://www.worldscientific.com/doi/abs/10.1142/S0219720016400035" TargetMode="External"/><Relationship Id="rId251" Type="http://schemas.openxmlformats.org/officeDocument/2006/relationships/hyperlink" Target="https://www.ncbi.nlm.nih.gov/pmc/articles/PMC9973850/" TargetMode="External"/><Relationship Id="rId250" Type="http://schemas.openxmlformats.org/officeDocument/2006/relationships/hyperlink" Target="https://link.springer.com/article/10.1186/s43008-023-00108-7" TargetMode="External"/><Relationship Id="rId136" Type="http://schemas.openxmlformats.org/officeDocument/2006/relationships/hyperlink" Target="http://www.bioinformatics.org/groups/?group_id=1180" TargetMode="External"/><Relationship Id="rId257" Type="http://schemas.openxmlformats.org/officeDocument/2006/relationships/hyperlink" Target="http://hgtree2.snu.ac.kr/help/" TargetMode="External"/><Relationship Id="rId135" Type="http://schemas.openxmlformats.org/officeDocument/2006/relationships/hyperlink" Target="https://www.sciencedirect.com/science/article/pii/S0168165615301152" TargetMode="External"/><Relationship Id="rId256" Type="http://schemas.openxmlformats.org/officeDocument/2006/relationships/hyperlink" Target="https://academic.oup.com/nar/article/51/D1/D1010/6814458?login=true" TargetMode="External"/><Relationship Id="rId134" Type="http://schemas.openxmlformats.org/officeDocument/2006/relationships/hyperlink" Target="https://github.com/msgip/msgip" TargetMode="External"/><Relationship Id="rId255" Type="http://schemas.openxmlformats.org/officeDocument/2006/relationships/hyperlink" Target="https://github.com/SysBioChalmers/HGTphyloDetect" TargetMode="External"/><Relationship Id="rId133" Type="http://schemas.openxmlformats.org/officeDocument/2006/relationships/hyperlink" Target="https://journals.plos.org/plosone/article?id=10.1371/journal.pone.0146352" TargetMode="External"/><Relationship Id="rId254" Type="http://schemas.openxmlformats.org/officeDocument/2006/relationships/hyperlink" Target="https://academic.oup.com/bib/article/24/2/bbad035/7031155" TargetMode="External"/><Relationship Id="rId62" Type="http://schemas.openxmlformats.org/officeDocument/2006/relationships/hyperlink" Target="https://phylogenomics.rice.edu/html/phylonet.html" TargetMode="External"/><Relationship Id="rId61" Type="http://schemas.openxmlformats.org/officeDocument/2006/relationships/hyperlink" Target="https://link.springer.com/chapter/10.1007/978-3-540-87989-3_9" TargetMode="External"/><Relationship Id="rId64" Type="http://schemas.openxmlformats.org/officeDocument/2006/relationships/hyperlink" Target="https://genome.cshlp.org/content/suppl/2007/12/11/gr.7004508.DC1" TargetMode="External"/><Relationship Id="rId63" Type="http://schemas.openxmlformats.org/officeDocument/2006/relationships/hyperlink" Target="https://genome.cshlp.org/content/18/2/331.short" TargetMode="External"/><Relationship Id="rId66" Type="http://schemas.openxmlformats.org/officeDocument/2006/relationships/hyperlink" Target="https://content.iospress.com/articles/in-silico-biology/isb00352" TargetMode="External"/><Relationship Id="rId172" Type="http://schemas.openxmlformats.org/officeDocument/2006/relationships/hyperlink" Target="https://github.com/cvn001/RecentHGT" TargetMode="External"/><Relationship Id="rId65" Type="http://schemas.openxmlformats.org/officeDocument/2006/relationships/hyperlink" Target="https://github.com/JamesRitchie/scikit-rvm" TargetMode="External"/><Relationship Id="rId171" Type="http://schemas.openxmlformats.org/officeDocument/2006/relationships/hyperlink" Target="https://pubmed.ncbi.nlm.nih.gov/29867876/" TargetMode="External"/><Relationship Id="rId68" Type="http://schemas.openxmlformats.org/officeDocument/2006/relationships/hyperlink" Target="https://academic.oup.com/bioinformatics/article/25/5/664/183240" TargetMode="External"/><Relationship Id="rId170" Type="http://schemas.openxmlformats.org/officeDocument/2006/relationships/hyperlink" Target="https://github.com/InfOmics/PanDelos" TargetMode="External"/><Relationship Id="rId67" Type="http://schemas.openxmlformats.org/officeDocument/2006/relationships/hyperlink" Target="http://www.bioinformatics.org/sachbinfo/predictbias.html" TargetMode="External"/><Relationship Id="rId60" Type="http://schemas.openxmlformats.org/officeDocument/2006/relationships/hyperlink" Target="https://www.isical.ac.in/~rchatterjee/Design-Island.htm" TargetMode="External"/><Relationship Id="rId165" Type="http://schemas.openxmlformats.org/officeDocument/2006/relationships/hyperlink" Target="https://academic.oup.com/bioinformatics/article/34/18/3214/4983062" TargetMode="External"/><Relationship Id="rId69" Type="http://schemas.openxmlformats.org/officeDocument/2006/relationships/hyperlink" Target="https://www.pathogenomics.sfu.ca/islandviewer" TargetMode="External"/><Relationship Id="rId164" Type="http://schemas.openxmlformats.org/officeDocument/2006/relationships/hyperlink" Target="https://github.com/waterml/blast2hgt" TargetMode="External"/><Relationship Id="rId163" Type="http://schemas.openxmlformats.org/officeDocument/2006/relationships/hyperlink" Target="https://www.frontiersin.org/articles/10.3389/fpls.2018.00701/full" TargetMode="External"/><Relationship Id="rId162" Type="http://schemas.openxmlformats.org/officeDocument/2006/relationships/hyperlink" Target="https://github.com/brinkmanlab/islandpath/" TargetMode="External"/><Relationship Id="rId169" Type="http://schemas.openxmlformats.org/officeDocument/2006/relationships/hyperlink" Target="https://bmcbioinformatics.biomedcentral.com/articles/10.1186/s12859-018-2417-6" TargetMode="External"/><Relationship Id="rId168" Type="http://schemas.openxmlformats.org/officeDocument/2006/relationships/hyperlink" Target="https://github.com/bvalot/panISa" TargetMode="External"/><Relationship Id="rId167" Type="http://schemas.openxmlformats.org/officeDocument/2006/relationships/hyperlink" Target="https://academic.oup.com/bioinformatics/article/34/22/3795/5040324" TargetMode="External"/><Relationship Id="rId166" Type="http://schemas.openxmlformats.org/officeDocument/2006/relationships/hyperlink" Target="http://compbio.engr.uconn.edu/software/RANGER-DTL/" TargetMode="External"/><Relationship Id="rId51" Type="http://schemas.openxmlformats.org/officeDocument/2006/relationships/hyperlink" Target="https://academic.oup.com/nar/article/35/suppl_1/D395/1093086" TargetMode="External"/><Relationship Id="rId50" Type="http://schemas.openxmlformats.org/officeDocument/2006/relationships/hyperlink" Target="https://academic.oup.com/nar/article/35/14/4629/1012074" TargetMode="External"/><Relationship Id="rId53" Type="http://schemas.openxmlformats.org/officeDocument/2006/relationships/hyperlink" Target="http://www.paidb.re.kr/about_paidb.php?m=h" TargetMode="External"/><Relationship Id="rId52" Type="http://schemas.openxmlformats.org/officeDocument/2006/relationships/hyperlink" Target="http://www.paidb.re.kr/about_paidb.php?m=h" TargetMode="External"/><Relationship Id="rId55" Type="http://schemas.openxmlformats.org/officeDocument/2006/relationships/hyperlink" Target="https://pathogenomics.sfu.ca/islandpick_GI_datasets/" TargetMode="External"/><Relationship Id="rId161" Type="http://schemas.openxmlformats.org/officeDocument/2006/relationships/hyperlink" Target="https://academic.oup.com/bioinformatics/article/34/13/2161/4904263" TargetMode="External"/><Relationship Id="rId54" Type="http://schemas.openxmlformats.org/officeDocument/2006/relationships/hyperlink" Target="https://pubmed.ncbi.nlm.nih.gov/18680607/" TargetMode="External"/><Relationship Id="rId160" Type="http://schemas.openxmlformats.org/officeDocument/2006/relationships/hyperlink" Target="http://bioinfo-mml.sjtu.edu.cn/VRprofile" TargetMode="External"/><Relationship Id="rId57" Type="http://schemas.openxmlformats.org/officeDocument/2006/relationships/hyperlink" Target="https://link.springer.com/article/10.1186/1471-2105-9-333" TargetMode="External"/><Relationship Id="rId56" Type="http://schemas.openxmlformats.org/officeDocument/2006/relationships/hyperlink" Target="https://pathogenomics.sfu.ca/islandpick_GI_datasets/" TargetMode="External"/><Relationship Id="rId159" Type="http://schemas.openxmlformats.org/officeDocument/2006/relationships/hyperlink" Target="https://academic.oup.com/bib/article/19/4/566/2888442" TargetMode="External"/><Relationship Id="rId59" Type="http://schemas.openxmlformats.org/officeDocument/2006/relationships/hyperlink" Target="https://bmcgenomics.biomedcentral.com/articles/10.1186/1471-2164-9-150" TargetMode="External"/><Relationship Id="rId154" Type="http://schemas.openxmlformats.org/officeDocument/2006/relationships/hyperlink" Target="https://www.ncbi.nlm.nih.gov/pmc/articles/PMC5526665/" TargetMode="External"/><Relationship Id="rId58" Type="http://schemas.openxmlformats.org/officeDocument/2006/relationships/hyperlink" Target="http://www.bi.up.ac.za/SeqWord/" TargetMode="External"/><Relationship Id="rId153" Type="http://schemas.openxmlformats.org/officeDocument/2006/relationships/hyperlink" Target="https://www.pathogenomics.sfu.ca/islandviewer/" TargetMode="External"/><Relationship Id="rId152" Type="http://schemas.openxmlformats.org/officeDocument/2006/relationships/hyperlink" Target="https://academic.oup.com/nar/article/45/W1/W30/3787837?login=true" TargetMode="External"/><Relationship Id="rId151" Type="http://schemas.openxmlformats.org/officeDocument/2006/relationships/hyperlink" Target="https://github.com/jessieren/VirFinder" TargetMode="External"/><Relationship Id="rId158" Type="http://schemas.openxmlformats.org/officeDocument/2006/relationships/hyperlink" Target="http://alienness.sophia.inra.fr/" TargetMode="External"/><Relationship Id="rId157" Type="http://schemas.openxmlformats.org/officeDocument/2006/relationships/hyperlink" Target="https://doi.org/10.3390/genes8100248" TargetMode="External"/><Relationship Id="rId156" Type="http://schemas.openxmlformats.org/officeDocument/2006/relationships/hyperlink" Target="https://github.com/DuttonLab/kvasir" TargetMode="External"/><Relationship Id="rId155" Type="http://schemas.openxmlformats.org/officeDocument/2006/relationships/hyperlink" Target="https://zenodo.org/records/163212" TargetMode="External"/><Relationship Id="rId107" Type="http://schemas.openxmlformats.org/officeDocument/2006/relationships/hyperlink" Target="https://academic.oup.com/bioinformatics/article-abstract/30/8/1081/254636" TargetMode="External"/><Relationship Id="rId228" Type="http://schemas.openxmlformats.org/officeDocument/2006/relationships/hyperlink" Target="https://www.ncbi.nlm.nih.gov/pmc/articles/PMC9465072/" TargetMode="External"/><Relationship Id="rId106" Type="http://schemas.openxmlformats.org/officeDocument/2006/relationships/hyperlink" Target="https://tubic.org/GC-Profile/" TargetMode="External"/><Relationship Id="rId227" Type="http://schemas.openxmlformats.org/officeDocument/2006/relationships/hyperlink" Target="https://tool2-mml.sjtu.edu.cn/VRprofile" TargetMode="External"/><Relationship Id="rId105" Type="http://schemas.openxmlformats.org/officeDocument/2006/relationships/hyperlink" Target="https://www.ingentaconnect.com/content/ben/cg/2014/00000015/00000002/art00006" TargetMode="External"/><Relationship Id="rId226" Type="http://schemas.openxmlformats.org/officeDocument/2006/relationships/hyperlink" Target="https://academic.oup.com/nar/article/50/W1/W768/6582179" TargetMode="External"/><Relationship Id="rId104" Type="http://schemas.openxmlformats.org/officeDocument/2006/relationships/hyperlink" Target="https://github.com/DittmarLab/HGTector_legacy" TargetMode="External"/><Relationship Id="rId225" Type="http://schemas.openxmlformats.org/officeDocument/2006/relationships/hyperlink" Target="https://nibtehaz.github.io/SSG-LUGIA/" TargetMode="External"/><Relationship Id="rId109" Type="http://schemas.openxmlformats.org/officeDocument/2006/relationships/hyperlink" Target="https://www.ncbi.nlm.nih.gov/pmc/articles/PMC3936750/" TargetMode="External"/><Relationship Id="rId108" Type="http://schemas.openxmlformats.org/officeDocument/2006/relationships/hyperlink" Target="https://iba.med.muni.cz/en/science-research/tools-for-data-analysis" TargetMode="External"/><Relationship Id="rId229" Type="http://schemas.openxmlformats.org/officeDocument/2006/relationships/hyperlink" Target="https://github.com/brinkmanlab/IslandCompare" TargetMode="External"/><Relationship Id="rId220" Type="http://schemas.openxmlformats.org/officeDocument/2006/relationships/hyperlink" Target="https://bmcgenomics.biomedcentral.com/articles/10.1186/s12864-021-07575-5" TargetMode="External"/><Relationship Id="rId103" Type="http://schemas.openxmlformats.org/officeDocument/2006/relationships/hyperlink" Target="https://bmcgenomics.biomedcentral.com/articles/10.1186/1471-2164-15-717" TargetMode="External"/><Relationship Id="rId224" Type="http://schemas.openxmlformats.org/officeDocument/2006/relationships/hyperlink" Target="https://github.com/icelu/GI_Prediction/tree/master/GI_SVM" TargetMode="External"/><Relationship Id="rId102" Type="http://schemas.openxmlformats.org/officeDocument/2006/relationships/hyperlink" Target="http://guanine.evolbio.mpg.de/rush/" TargetMode="External"/><Relationship Id="rId223" Type="http://schemas.openxmlformats.org/officeDocument/2006/relationships/hyperlink" Target="https://pubmed.ncbi.nlm.nih.gov/34058749/" TargetMode="External"/><Relationship Id="rId101" Type="http://schemas.openxmlformats.org/officeDocument/2006/relationships/hyperlink" Target="https://academic.oup.com/bioinformatics/article/29/24/3121/194118" TargetMode="External"/><Relationship Id="rId222" Type="http://schemas.openxmlformats.org/officeDocument/2006/relationships/hyperlink" Target="https://github.com/ridassaf/ShutterIsland" TargetMode="External"/><Relationship Id="rId100" Type="http://schemas.openxmlformats.org/officeDocument/2006/relationships/hyperlink" Target="http://gipop.life.nthu.edu.tw/" TargetMode="External"/><Relationship Id="rId221" Type="http://schemas.openxmlformats.org/officeDocument/2006/relationships/hyperlink" Target="https://www.bv-brc.org/" TargetMode="External"/><Relationship Id="rId217" Type="http://schemas.openxmlformats.org/officeDocument/2006/relationships/hyperlink" Target="https://academic.oup.com/jac/article/76/1/101/5917579" TargetMode="External"/><Relationship Id="rId216" Type="http://schemas.openxmlformats.org/officeDocument/2006/relationships/hyperlink" Target="https://github.com/Onesime243/Chi_square_Genomic_Islands_predicton_data-and-result" TargetMode="External"/><Relationship Id="rId215" Type="http://schemas.openxmlformats.org/officeDocument/2006/relationships/hyperlink" Target="https://www.hindawi.com/journals/cmmm/2021/9969751/" TargetMode="External"/><Relationship Id="rId214" Type="http://schemas.openxmlformats.org/officeDocument/2006/relationships/hyperlink" Target="https://github.com/britolab/GCN-HGT" TargetMode="External"/><Relationship Id="rId219" Type="http://schemas.openxmlformats.org/officeDocument/2006/relationships/hyperlink" Target="https://link.springer.com/article/10.1007/s00285-021-01631-0" TargetMode="External"/><Relationship Id="rId218" Type="http://schemas.openxmlformats.org/officeDocument/2006/relationships/hyperlink" Target="https://pypi.org/project/MobileElementFinder/" TargetMode="External"/><Relationship Id="rId213" Type="http://schemas.openxmlformats.org/officeDocument/2006/relationships/hyperlink" Target="https://zenodo.org/records/5337019" TargetMode="External"/><Relationship Id="rId212" Type="http://schemas.openxmlformats.org/officeDocument/2006/relationships/hyperlink" Target="https://www.science.org/doi/epdf/10.1126/sciadv.abj5056" TargetMode="External"/><Relationship Id="rId211" Type="http://schemas.openxmlformats.org/officeDocument/2006/relationships/hyperlink" Target="https://github.com/lichen2018/DeepHGT" TargetMode="External"/><Relationship Id="rId210" Type="http://schemas.openxmlformats.org/officeDocument/2006/relationships/hyperlink" Target="https://www.cell.com/cell-host-microbe/fulltext/S1931-3128(18)30319-6?_returnURL=https%3A%2F%2Flinkinghub.elsevier.com%2Fretrieve%2Fpii%2FS1931312818303196%3Fshowall%3Dtrue" TargetMode="External"/><Relationship Id="rId129" Type="http://schemas.openxmlformats.org/officeDocument/2006/relationships/hyperlink" Target="http://hgtree.snu.ac.kr/" TargetMode="External"/><Relationship Id="rId128" Type="http://schemas.openxmlformats.org/officeDocument/2006/relationships/hyperlink" Target="https://academic.oup.com/nar/article/44/D1/D610/2503056" TargetMode="External"/><Relationship Id="rId249" Type="http://schemas.openxmlformats.org/officeDocument/2006/relationships/hyperlink" Target="http://huttenhower.sph.harvard.edu/waafle" TargetMode="External"/><Relationship Id="rId127" Type="http://schemas.openxmlformats.org/officeDocument/2006/relationships/hyperlink" Target="https://github.com/yinlabniu/HGT-Finder" TargetMode="External"/><Relationship Id="rId248" Type="http://schemas.openxmlformats.org/officeDocument/2006/relationships/hyperlink" Target="https://www.biorxiv.org/content/10.1101/2023.08.08.552500v2.full" TargetMode="External"/><Relationship Id="rId126" Type="http://schemas.openxmlformats.org/officeDocument/2006/relationships/hyperlink" Target="https://www.researchgate.net/publication/282910634_HGT-Finder_A_New_Tool_for_Horizontal_Gene_Transfer_Finding_and_Application_to_Aspergillus_genomes" TargetMode="External"/><Relationship Id="rId247" Type="http://schemas.openxmlformats.org/officeDocument/2006/relationships/hyperlink" Target="https://github.com/Arcadia-Science/prehgt/tree/v1.0.0" TargetMode="External"/><Relationship Id="rId121" Type="http://schemas.openxmlformats.org/officeDocument/2006/relationships/hyperlink" Target="https://github.com/simroux/VirSorter" TargetMode="External"/><Relationship Id="rId242" Type="http://schemas.openxmlformats.org/officeDocument/2006/relationships/hyperlink" Target="https://www.nature.com/articles/s41587-023-01953-y" TargetMode="External"/><Relationship Id="rId120" Type="http://schemas.openxmlformats.org/officeDocument/2006/relationships/hyperlink" Target="https://de.iplantcollaborative.org/de/" TargetMode="External"/><Relationship Id="rId241" Type="http://schemas.openxmlformats.org/officeDocument/2006/relationships/hyperlink" Target="https://github.com/Badhan023/HTARGfinder" TargetMode="External"/><Relationship Id="rId240" Type="http://schemas.openxmlformats.org/officeDocument/2006/relationships/hyperlink" Target="https://www.frontiersin.org/articles/10.3389/fenvs.2022.901917/full" TargetMode="External"/><Relationship Id="rId125" Type="http://schemas.openxmlformats.org/officeDocument/2006/relationships/hyperlink" Target="http://research.haifa.ac.il/~ssagi/software/nearHGT.zip" TargetMode="External"/><Relationship Id="rId246" Type="http://schemas.openxmlformats.org/officeDocument/2006/relationships/hyperlink" Target="https://github.com/Arcadia-Science/prehgt/tree/v1.0.0/inputs" TargetMode="External"/><Relationship Id="rId124" Type="http://schemas.openxmlformats.org/officeDocument/2006/relationships/hyperlink" Target="https://www.ncbi.nlm.nih.gov/pmc/articles/PMC4595140/" TargetMode="External"/><Relationship Id="rId245" Type="http://schemas.openxmlformats.org/officeDocument/2006/relationships/hyperlink" Target="https://research.arcadiascience.com/pub/resource-prehgt/release/3" TargetMode="External"/><Relationship Id="rId123" Type="http://schemas.openxmlformats.org/officeDocument/2006/relationships/hyperlink" Target="http://bioinformatics.sandia.gov/islander/" TargetMode="External"/><Relationship Id="rId244" Type="http://schemas.openxmlformats.org/officeDocument/2006/relationships/hyperlink" Target="https://portal.nersc.gov/genomad/" TargetMode="External"/><Relationship Id="rId122" Type="http://schemas.openxmlformats.org/officeDocument/2006/relationships/hyperlink" Target="https://www.ncbi.nlm.nih.gov/pmc/articles/PMC4383910/" TargetMode="External"/><Relationship Id="rId243" Type="http://schemas.openxmlformats.org/officeDocument/2006/relationships/hyperlink" Target="https://zenodo.org/records/8049246" TargetMode="External"/><Relationship Id="rId95" Type="http://schemas.openxmlformats.org/officeDocument/2006/relationships/hyperlink" Target="https://journals.plos.org/plosone/article?id=10.1371/journal.pone.0043126" TargetMode="External"/><Relationship Id="rId94" Type="http://schemas.openxmlformats.org/officeDocument/2006/relationships/hyperlink" Target="http://www.bioinformatics.org/groups/?group_id=1063" TargetMode="External"/><Relationship Id="rId97" Type="http://schemas.openxmlformats.org/officeDocument/2006/relationships/hyperlink" Target="https://github.com/gpanda1/for_hgt/tree/master" TargetMode="External"/><Relationship Id="rId96" Type="http://schemas.openxmlformats.org/officeDocument/2006/relationships/hyperlink" Target="https://usuaris.tinet.cat/debb/HGT/welcomeOLD.html" TargetMode="External"/><Relationship Id="rId99" Type="http://schemas.openxmlformats.org/officeDocument/2006/relationships/hyperlink" Target="https://www.sciencedirect.com/science/article/pii/S0378111912014849" TargetMode="External"/><Relationship Id="rId98" Type="http://schemas.openxmlformats.org/officeDocument/2006/relationships/hyperlink" Target="https://www.worldscientific.com/doi/epdf/10.1142/S0219720013430026" TargetMode="External"/><Relationship Id="rId91" Type="http://schemas.openxmlformats.org/officeDocument/2006/relationships/hyperlink" Target="http://www5.esu.edu/cpsc/bioinfo/software/GIST" TargetMode="External"/><Relationship Id="rId90" Type="http://schemas.openxmlformats.org/officeDocument/2006/relationships/hyperlink" Target="https://www.ncbi.nlm.nih.gov/pmc/articles/PMC3302003/" TargetMode="External"/><Relationship Id="rId93" Type="http://schemas.openxmlformats.org/officeDocument/2006/relationships/hyperlink" Target="https://journals.plos.org/plosone/article?id=10.1371/journal.pone.0030848" TargetMode="External"/><Relationship Id="rId92" Type="http://schemas.openxmlformats.org/officeDocument/2006/relationships/hyperlink" Target="https://bmcgenomics.biomedcentral.com/articles/10.1186/1471-2164-13-245" TargetMode="External"/><Relationship Id="rId118" Type="http://schemas.openxmlformats.org/officeDocument/2006/relationships/hyperlink" Target="http://www.paidb.re.kr/about_paidb.php" TargetMode="External"/><Relationship Id="rId239" Type="http://schemas.openxmlformats.org/officeDocument/2006/relationships/hyperlink" Target="https://github.com/priyamayur/GenomicIslandPrediction" TargetMode="External"/><Relationship Id="rId117" Type="http://schemas.openxmlformats.org/officeDocument/2006/relationships/hyperlink" Target="https://academic.oup.com/nar/article/43/D1/D624/2439790" TargetMode="External"/><Relationship Id="rId238" Type="http://schemas.openxmlformats.org/officeDocument/2006/relationships/hyperlink" Target="https://github.com/priyamayur/GenomicIslandPrediction/tree/master/Benbow" TargetMode="External"/><Relationship Id="rId116" Type="http://schemas.openxmlformats.org/officeDocument/2006/relationships/hyperlink" Target="https://svm-agp.bioinf.mpi-inf.mpg.de/" TargetMode="External"/><Relationship Id="rId237" Type="http://schemas.openxmlformats.org/officeDocument/2006/relationships/hyperlink" Target="https://www.biorxiv.org/content/10.1101/2022.08.25.505341v1.full.pdf" TargetMode="External"/><Relationship Id="rId115" Type="http://schemas.openxmlformats.org/officeDocument/2006/relationships/hyperlink" Target="https://bmcgenomics.biomedcentral.com/articles/10.1186/1471-2164-15-913" TargetMode="External"/><Relationship Id="rId236" Type="http://schemas.openxmlformats.org/officeDocument/2006/relationships/hyperlink" Target="https://cge.food.dtu.dk/services/SourceFinder/" TargetMode="External"/><Relationship Id="rId119" Type="http://schemas.openxmlformats.org/officeDocument/2006/relationships/hyperlink" Target="https://peerj.com/articles/985/" TargetMode="External"/><Relationship Id="rId110" Type="http://schemas.openxmlformats.org/officeDocument/2006/relationships/hyperlink" Target="https://www.ncbi.nlm.nih.gov/genome/browse/" TargetMode="External"/><Relationship Id="rId231" Type="http://schemas.openxmlformats.org/officeDocument/2006/relationships/hyperlink" Target="http://www.microbiome-bigdata.com/PHISDetector/index/download" TargetMode="External"/><Relationship Id="rId230" Type="http://schemas.openxmlformats.org/officeDocument/2006/relationships/hyperlink" Target="https://www.frontiersin.org/articles/10.3389/fgene.2022.885048/full" TargetMode="External"/><Relationship Id="rId114" Type="http://schemas.openxmlformats.org/officeDocument/2006/relationships/hyperlink" Target="https://www.esu.edu/cpsc/che_lab/software/GIHunter" TargetMode="External"/><Relationship Id="rId235" Type="http://schemas.openxmlformats.org/officeDocument/2006/relationships/hyperlink" Target="https://journals.asm.org/doi/10.1128/spectrum.02641-22" TargetMode="External"/><Relationship Id="rId113" Type="http://schemas.openxmlformats.org/officeDocument/2006/relationships/hyperlink" Target="https://www.longdom.org/open-access/an-accurate-genomic-island-prediction-method-for-sequenced-bacterial-genomes-jpb.1000322.pdf" TargetMode="External"/><Relationship Id="rId234" Type="http://schemas.openxmlformats.org/officeDocument/2006/relationships/hyperlink" Target="https://github.com/GDKO/AvP/tree/master" TargetMode="External"/><Relationship Id="rId112" Type="http://schemas.openxmlformats.org/officeDocument/2006/relationships/hyperlink" Target="http://research.haifa.ac.il/ssagi/software/PhyloSI.zip" TargetMode="External"/><Relationship Id="rId233" Type="http://schemas.openxmlformats.org/officeDocument/2006/relationships/hyperlink" Target="https://journals.plos.org/ploscompbiol/article?id=10.1371/journal.pcbi.1010686" TargetMode="External"/><Relationship Id="rId111" Type="http://schemas.openxmlformats.org/officeDocument/2006/relationships/hyperlink" Target="http://research.haifa.ac.il/ssagi/software/PhyloSI.zip" TargetMode="External"/><Relationship Id="rId232" Type="http://schemas.openxmlformats.org/officeDocument/2006/relationships/hyperlink" Target="https://github.com/HIT-ImmunologyLab/DBSCAN-SWA/" TargetMode="External"/><Relationship Id="rId206" Type="http://schemas.openxmlformats.org/officeDocument/2006/relationships/hyperlink" Target="http://bioinfo.ie.niigata-u.ac.jp/?BLSOM" TargetMode="External"/><Relationship Id="rId205" Type="http://schemas.openxmlformats.org/officeDocument/2006/relationships/hyperlink" Target="https://getentry.ddbj.nig.ac.jp/top-e.html" TargetMode="External"/><Relationship Id="rId204" Type="http://schemas.openxmlformats.org/officeDocument/2006/relationships/hyperlink" Target="https://pubmed.ncbi.nlm.nih.gov/32719664/" TargetMode="External"/><Relationship Id="rId203" Type="http://schemas.openxmlformats.org/officeDocument/2006/relationships/hyperlink" Target="https://github.com/wanyuac/GeneMates" TargetMode="External"/><Relationship Id="rId209" Type="http://schemas.openxmlformats.org/officeDocument/2006/relationships/hyperlink" Target="https://bmcgenomics.biomedcentral.com/articles/10.1186/s12864-020-07296-1" TargetMode="External"/><Relationship Id="rId208" Type="http://schemas.openxmlformats.org/officeDocument/2006/relationships/hyperlink" Target="https://shadowcaster.readthedocs.io/en/latest/" TargetMode="External"/><Relationship Id="rId207" Type="http://schemas.openxmlformats.org/officeDocument/2006/relationships/hyperlink" Target="https://www.ncbi.nlm.nih.gov/pmc/articles/PMC7397055/" TargetMode="External"/><Relationship Id="rId202" Type="http://schemas.openxmlformats.org/officeDocument/2006/relationships/hyperlink" Target="https://bmcgenomics.biomedcentral.com/articles/10.1186/s12864-020-07019-6" TargetMode="External"/><Relationship Id="rId201" Type="http://schemas.openxmlformats.org/officeDocument/2006/relationships/hyperlink" Target="https://www.ncbi.nlm.nih.gov/pmc/articles/PMC7381616/" TargetMode="External"/><Relationship Id="rId200" Type="http://schemas.openxmlformats.org/officeDocument/2006/relationships/hyperlink" Target="http://eggnog.embl.de/version_3.0/index.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nature.com/articles/s41579-021-00650-4" TargetMode="External"/><Relationship Id="rId10" Type="http://schemas.openxmlformats.org/officeDocument/2006/relationships/hyperlink" Target="https://www.nature.com/articles/s41579-021-00534-7" TargetMode="External"/><Relationship Id="rId13" Type="http://schemas.openxmlformats.org/officeDocument/2006/relationships/drawing" Target="../drawings/drawing2.xml"/><Relationship Id="rId12" Type="http://schemas.openxmlformats.org/officeDocument/2006/relationships/hyperlink" Target="https://www.mdpi.com/1422-0067/23/11/6257" TargetMode="External"/><Relationship Id="rId1" Type="http://schemas.openxmlformats.org/officeDocument/2006/relationships/hyperlink" Target="https://www.nature.com/articles/nrmicro2350" TargetMode="External"/><Relationship Id="rId2" Type="http://schemas.openxmlformats.org/officeDocument/2006/relationships/hyperlink" Target="https://www.scielo.br/j/gmb/a/ZsxyPDwhjZ7ZdXQyPNsf6Zc/?lang=en&amp;format=html&amp;stop=next" TargetMode="External"/><Relationship Id="rId3" Type="http://schemas.openxmlformats.org/officeDocument/2006/relationships/hyperlink" Target="https://www.mdpi.com/2076-0817/3/1/36" TargetMode="External"/><Relationship Id="rId4" Type="http://schemas.openxmlformats.org/officeDocument/2006/relationships/hyperlink" Target="https://journals.plos.org/ploscompbiol/article?id=10.1371/journal.pcbi.1004095" TargetMode="External"/><Relationship Id="rId9" Type="http://schemas.openxmlformats.org/officeDocument/2006/relationships/hyperlink" Target="https://academic.oup.com/gbe/article/11/10/2750/5554466" TargetMode="External"/><Relationship Id="rId5" Type="http://schemas.openxmlformats.org/officeDocument/2006/relationships/hyperlink" Target="https://www.sciencedirect.com/science/article/pii/S2001037016300046" TargetMode="External"/><Relationship Id="rId6" Type="http://schemas.openxmlformats.org/officeDocument/2006/relationships/hyperlink" Target="https://www.degruyter.com/document/doi/10.1515/jib-2016-301/html" TargetMode="External"/><Relationship Id="rId7" Type="http://schemas.openxmlformats.org/officeDocument/2006/relationships/hyperlink" Target="https://www.frontiersin.org/articles/10.3389/fgene.2018.00619/full" TargetMode="External"/><Relationship Id="rId8" Type="http://schemas.openxmlformats.org/officeDocument/2006/relationships/hyperlink" Target="https://academic.oup.com/bib/article/20/5/1685/503256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hage-finder.sourceforge.net/" TargetMode="External"/><Relationship Id="rId190" Type="http://schemas.openxmlformats.org/officeDocument/2006/relationships/hyperlink" Target="https://github.com/songweizhi/MetaCHIP/tree/master/input_file_examples" TargetMode="External"/><Relationship Id="rId42" Type="http://schemas.openxmlformats.org/officeDocument/2006/relationships/hyperlink" Target="https://mybiosoftware.com/tag/trnacc" TargetMode="External"/><Relationship Id="rId41" Type="http://schemas.openxmlformats.org/officeDocument/2006/relationships/hyperlink" Target="https://academic.oup.com/nar/article/34/1/e3/2401680" TargetMode="External"/><Relationship Id="rId44" Type="http://schemas.openxmlformats.org/officeDocument/2006/relationships/hyperlink" Target="https://academic.oup.com/nar/article/35/suppl_1/D395/1093086" TargetMode="External"/><Relationship Id="rId194" Type="http://schemas.openxmlformats.org/officeDocument/2006/relationships/hyperlink" Target="https://bmcbioinformatics.biomedcentral.com/articles/10.1186/s12859-019-3301-8" TargetMode="External"/><Relationship Id="rId43" Type="http://schemas.openxmlformats.org/officeDocument/2006/relationships/hyperlink" Target="https://bmcbioinformatics.biomedcentral.com/articles/10.1186/1471-2105-7-476" TargetMode="External"/><Relationship Id="rId193" Type="http://schemas.openxmlformats.org/officeDocument/2006/relationships/hyperlink" Target="https://gitlab.com/rki_bioinformatics/DaisySuite" TargetMode="External"/><Relationship Id="rId46" Type="http://schemas.openxmlformats.org/officeDocument/2006/relationships/hyperlink" Target="http://www.paidb.re.kr/about_paidb.php?m=h" TargetMode="External"/><Relationship Id="rId192" Type="http://schemas.openxmlformats.org/officeDocument/2006/relationships/hyperlink" Target="https://journals.plos.org/ploscompbiol/article?id=10.1371/journal.pcbi.1007208" TargetMode="External"/><Relationship Id="rId45" Type="http://schemas.openxmlformats.org/officeDocument/2006/relationships/hyperlink" Target="http://www.paidb.re.kr/about_paidb.php?m=h" TargetMode="External"/><Relationship Id="rId191" Type="http://schemas.openxmlformats.org/officeDocument/2006/relationships/hyperlink" Target="https://github.com/songweizhi/MetaCHIP" TargetMode="External"/><Relationship Id="rId48" Type="http://schemas.openxmlformats.org/officeDocument/2006/relationships/hyperlink" Target="http://darkhorse.ucsd.edu/tutorial.html" TargetMode="External"/><Relationship Id="rId187" Type="http://schemas.openxmlformats.org/officeDocument/2006/relationships/hyperlink" Target="https://academic.oup.com/g3journal/article/9/10/3273/6026645?itm_medium=sidebar&amp;itm_source=trendmd-widget&amp;itm_campaign=G3%253A_Genes%252C_Genomes%252C_Genetics&amp;itm_content=G3%253A_Genes%252C_Genomes%252C_Genetics_0" TargetMode="External"/><Relationship Id="rId47" Type="http://schemas.openxmlformats.org/officeDocument/2006/relationships/hyperlink" Target="https://link.springer.com/article/10.1186/gb-2007-8-2-r16" TargetMode="External"/><Relationship Id="rId186" Type="http://schemas.openxmlformats.org/officeDocument/2006/relationships/hyperlink" Target="https://github.com/liuxuemeiscut/SeqPowerK/tree/master" TargetMode="External"/><Relationship Id="rId185" Type="http://schemas.openxmlformats.org/officeDocument/2006/relationships/hyperlink" Target="https://www.sciencedirect.com/science/article/pii/S2405805X19300304" TargetMode="External"/><Relationship Id="rId49" Type="http://schemas.openxmlformats.org/officeDocument/2006/relationships/hyperlink" Target="https://academic.oup.com/nar/article/35/suppl_2/W97/2923707" TargetMode="External"/><Relationship Id="rId184" Type="http://schemas.openxmlformats.org/officeDocument/2006/relationships/hyperlink" Target="https://github.com/icelu/GI_Cluster" TargetMode="External"/><Relationship Id="rId189" Type="http://schemas.openxmlformats.org/officeDocument/2006/relationships/hyperlink" Target="https://microbiomejournal.biomedcentral.com/articles/10.1186/s40168-019-0649-y" TargetMode="External"/><Relationship Id="rId188" Type="http://schemas.openxmlformats.org/officeDocument/2006/relationships/hyperlink" Target="https://github.com/mehuljani/IslandCafe" TargetMode="External"/><Relationship Id="rId31" Type="http://schemas.openxmlformats.org/officeDocument/2006/relationships/hyperlink" Target="https://phylogenomics.rice.edu/html/commands/RIATAHGT.html" TargetMode="External"/><Relationship Id="rId30" Type="http://schemas.openxmlformats.org/officeDocument/2006/relationships/hyperlink" Target="https://journals.plos.org/plosbiology/article?id=10.1371/journal.pbio.0000019" TargetMode="External"/><Relationship Id="rId33" Type="http://schemas.openxmlformats.org/officeDocument/2006/relationships/hyperlink" Target="http://bioinformatics.org.au/eeep" TargetMode="External"/><Relationship Id="rId183" Type="http://schemas.openxmlformats.org/officeDocument/2006/relationships/hyperlink" Target="https://www.worldscientific.com/doi/abs/10.1142/S0219720018400103" TargetMode="External"/><Relationship Id="rId32" Type="http://schemas.openxmlformats.org/officeDocument/2006/relationships/hyperlink" Target="https://link.springer.com/article/10.1186/1471-2148-6-15" TargetMode="External"/><Relationship Id="rId182" Type="http://schemas.openxmlformats.org/officeDocument/2006/relationships/hyperlink" Target="https://github.com/waterml/blast2hgt" TargetMode="External"/><Relationship Id="rId35" Type="http://schemas.openxmlformats.org/officeDocument/2006/relationships/hyperlink" Target="https://www.uni-goettingen.de/en/research/185810.html" TargetMode="External"/><Relationship Id="rId181" Type="http://schemas.openxmlformats.org/officeDocument/2006/relationships/hyperlink" Target="https://www.frontiersin.org/articles/10.3389/fpls.2018.00701/full" TargetMode="External"/><Relationship Id="rId34" Type="http://schemas.openxmlformats.org/officeDocument/2006/relationships/hyperlink" Target="https://bmcbioinformatics.biomedcentral.com/articles/10.1186/1471-2105-7-142" TargetMode="External"/><Relationship Id="rId180" Type="http://schemas.openxmlformats.org/officeDocument/2006/relationships/hyperlink" Target="https://github.com/cvn001/RecentHGT" TargetMode="External"/><Relationship Id="rId37" Type="http://schemas.openxmlformats.org/officeDocument/2006/relationships/hyperlink" Target="https://www.sanger.ac.uk/tool/alien_hunter/" TargetMode="External"/><Relationship Id="rId176" Type="http://schemas.openxmlformats.org/officeDocument/2006/relationships/hyperlink" Target="https://github.com/bvalot/panISa" TargetMode="External"/><Relationship Id="rId36" Type="http://schemas.openxmlformats.org/officeDocument/2006/relationships/hyperlink" Target="https://academic.oup.com/bioinformatics/article/22/18/2196/316809" TargetMode="External"/><Relationship Id="rId175" Type="http://schemas.openxmlformats.org/officeDocument/2006/relationships/hyperlink" Target="https://academic.oup.com/bioinformatics/article/34/22/3795/5040324" TargetMode="External"/><Relationship Id="rId39" Type="http://schemas.openxmlformats.org/officeDocument/2006/relationships/hyperlink" Target="https://phage-finder.sourceforge.net/searched.htm" TargetMode="External"/><Relationship Id="rId174" Type="http://schemas.openxmlformats.org/officeDocument/2006/relationships/hyperlink" Target="https://github.com/brinkmanlab/islandpath/" TargetMode="External"/><Relationship Id="rId38" Type="http://schemas.openxmlformats.org/officeDocument/2006/relationships/hyperlink" Target="https://www.ncbi.nlm.nih.gov/pmc/articles/PMC1635311/" TargetMode="External"/><Relationship Id="rId173" Type="http://schemas.openxmlformats.org/officeDocument/2006/relationships/hyperlink" Target="https://academic.oup.com/bioinformatics/article/34/13/2161/4904263" TargetMode="External"/><Relationship Id="rId179" Type="http://schemas.openxmlformats.org/officeDocument/2006/relationships/hyperlink" Target="https://pubmed.ncbi.nlm.nih.gov/29867876/" TargetMode="External"/><Relationship Id="rId178" Type="http://schemas.openxmlformats.org/officeDocument/2006/relationships/hyperlink" Target="http://compbio.engr.uconn.edu/software/RANGER-DTL/" TargetMode="External"/><Relationship Id="rId177" Type="http://schemas.openxmlformats.org/officeDocument/2006/relationships/hyperlink" Target="https://academic.oup.com/bioinformatics/article/34/18/3214/4983062" TargetMode="External"/><Relationship Id="rId20" Type="http://schemas.openxmlformats.org/officeDocument/2006/relationships/hyperlink" Target="http://coffee.biochem.dal.ca/" TargetMode="External"/><Relationship Id="rId22" Type="http://schemas.openxmlformats.org/officeDocument/2006/relationships/hyperlink" Target="https://bmcbioinformatics.biomedcentral.com/articles/10.1186/1471-2105-6-184" TargetMode="External"/><Relationship Id="rId21" Type="http://schemas.openxmlformats.org/officeDocument/2006/relationships/hyperlink" Target="https://academic.oup.com/nar/article/33/1/e6/2401121" TargetMode="External"/><Relationship Id="rId24" Type="http://schemas.openxmlformats.org/officeDocument/2006/relationships/hyperlink" Target="https://github.com/brinkmanlab/islandpath/" TargetMode="External"/><Relationship Id="rId23" Type="http://schemas.openxmlformats.org/officeDocument/2006/relationships/hyperlink" Target="https://journals.plos.org/plosgenetics/article?id=10.1371/journal.pgen.0010062" TargetMode="External"/><Relationship Id="rId26" Type="http://schemas.openxmlformats.org/officeDocument/2006/relationships/hyperlink" Target="http://cbcsrv.watson.ibm.com/HGT/" TargetMode="External"/><Relationship Id="rId25" Type="http://schemas.openxmlformats.org/officeDocument/2006/relationships/hyperlink" Target="https://academic.oup.com/nar/article/33/3/922/1064012" TargetMode="External"/><Relationship Id="rId28" Type="http://schemas.openxmlformats.org/officeDocument/2006/relationships/hyperlink" Target="http://cbcsrv.watson.ibm.com/HGT_SVM/" TargetMode="External"/><Relationship Id="rId27" Type="http://schemas.openxmlformats.org/officeDocument/2006/relationships/hyperlink" Target="https://academic.oup.com/nar/article/33/12/3699/2400962" TargetMode="External"/><Relationship Id="rId29" Type="http://schemas.openxmlformats.org/officeDocument/2006/relationships/hyperlink" Target="https://link.springer.com/chapter/10.1007/11533719_11" TargetMode="External"/><Relationship Id="rId11" Type="http://schemas.openxmlformats.org/officeDocument/2006/relationships/hyperlink" Target="https://journals.plos.org/plosbiology/article?id=10.1371/journal.pbio.0000019" TargetMode="External"/><Relationship Id="rId10" Type="http://schemas.openxmlformats.org/officeDocument/2006/relationships/hyperlink" Target="http://compbio.sibsnet.org/projects/pai-ida/" TargetMode="External"/><Relationship Id="rId13" Type="http://schemas.openxmlformats.org/officeDocument/2006/relationships/hyperlink" Target="https://www.pathogenomics.sfu.ca/islandpath/current/IPindex.pl" TargetMode="External"/><Relationship Id="rId12" Type="http://schemas.openxmlformats.org/officeDocument/2006/relationships/hyperlink" Target="https://academic.oup.com/bioinformatics/article/19/3/418/258350" TargetMode="External"/><Relationship Id="rId15" Type="http://schemas.openxmlformats.org/officeDocument/2006/relationships/hyperlink" Target="https://academic.oup.com/nar/article/32/suppl_1/D55/2505231" TargetMode="External"/><Relationship Id="rId198" Type="http://schemas.openxmlformats.org/officeDocument/2006/relationships/hyperlink" Target="http://annotree.uwaterloo.ca/downloads.html" TargetMode="External"/><Relationship Id="rId14" Type="http://schemas.openxmlformats.org/officeDocument/2006/relationships/hyperlink" Target="https://www.pathogenomics.sfu.ca/islandpath/current/download.pl" TargetMode="External"/><Relationship Id="rId197" Type="http://schemas.openxmlformats.org/officeDocument/2006/relationships/hyperlink" Target="https://academic.oup.com/nar/article/47/9/4442/5432638" TargetMode="External"/><Relationship Id="rId17" Type="http://schemas.openxmlformats.org/officeDocument/2006/relationships/hyperlink" Target="https://www.ncbi.nlm.nih.gov/pmc/articles/PMC394314/" TargetMode="External"/><Relationship Id="rId196" Type="http://schemas.openxmlformats.org/officeDocument/2006/relationships/hyperlink" Target="https://github.com/lichen2018/LEMON" TargetMode="External"/><Relationship Id="rId16" Type="http://schemas.openxmlformats.org/officeDocument/2006/relationships/hyperlink" Target="https://bioinformatics.sandia.gov/islander/index.html" TargetMode="External"/><Relationship Id="rId195" Type="http://schemas.openxmlformats.org/officeDocument/2006/relationships/hyperlink" Target="https://www.ncbi.nlm.nih.gov/sra/?term=PRJNA393237" TargetMode="External"/><Relationship Id="rId19" Type="http://schemas.openxmlformats.org/officeDocument/2006/relationships/hyperlink" Target="https://journals.plos.org/plosbiology/article?id=10.1371/journal.pbio.0000019" TargetMode="External"/><Relationship Id="rId18" Type="http://schemas.openxmlformats.org/officeDocument/2006/relationships/hyperlink" Target="https://bmcecolevol.biomedcentral.com/articles/10.1186/1471-2148-5-27" TargetMode="External"/><Relationship Id="rId199" Type="http://schemas.openxmlformats.org/officeDocument/2006/relationships/hyperlink" Target="http://annotree.uwaterloo.ca/annotree/" TargetMode="External"/><Relationship Id="rId84" Type="http://schemas.openxmlformats.org/officeDocument/2006/relationships/hyperlink" Target="https://journals.plos.org/plosone/article?id=10.1371/journal.pone.0030848" TargetMode="External"/><Relationship Id="rId83" Type="http://schemas.openxmlformats.org/officeDocument/2006/relationships/hyperlink" Target="http://guanine.evolbio.mpg.de/alfy/" TargetMode="External"/><Relationship Id="rId86" Type="http://schemas.openxmlformats.org/officeDocument/2006/relationships/hyperlink" Target="https://bmcgenomics.biomedcentral.com/articles/10.1186/1471-2164-13-245" TargetMode="External"/><Relationship Id="rId85" Type="http://schemas.openxmlformats.org/officeDocument/2006/relationships/hyperlink" Target="http://www.bioinformatics.org/groups/?group_id=1063" TargetMode="External"/><Relationship Id="rId88" Type="http://schemas.openxmlformats.org/officeDocument/2006/relationships/hyperlink" Target="http://www5.esu.edu/cpsc/bioinfo/software/GIST" TargetMode="External"/><Relationship Id="rId150" Type="http://schemas.openxmlformats.org/officeDocument/2006/relationships/hyperlink" Target="https://zenodo.org/records/163212" TargetMode="External"/><Relationship Id="rId271" Type="http://schemas.openxmlformats.org/officeDocument/2006/relationships/hyperlink" Target="https://github.com/Arcadia-Science/prehgt/tree/v1.0.0/inputs" TargetMode="External"/><Relationship Id="rId87" Type="http://schemas.openxmlformats.org/officeDocument/2006/relationships/hyperlink" Target="https://www.ncbi.nlm.nih.gov/pmc/articles/PMC3302003/" TargetMode="External"/><Relationship Id="rId270" Type="http://schemas.openxmlformats.org/officeDocument/2006/relationships/hyperlink" Target="https://research.arcadiascience.com/pub/resource-prehgt/release/3" TargetMode="External"/><Relationship Id="rId89" Type="http://schemas.openxmlformats.org/officeDocument/2006/relationships/hyperlink" Target="https://academic.oup.com/bioinformatics/article/28/12/i283/269262" TargetMode="External"/><Relationship Id="rId80" Type="http://schemas.openxmlformats.org/officeDocument/2006/relationships/hyperlink" Target="https://www.nature.com/articles/nature09649" TargetMode="External"/><Relationship Id="rId82" Type="http://schemas.openxmlformats.org/officeDocument/2006/relationships/hyperlink" Target="https://www.tandfonline.com/doi/full/10.4161/mge.1.3.18065" TargetMode="External"/><Relationship Id="rId81" Type="http://schemas.openxmlformats.org/officeDocument/2006/relationships/hyperlink" Target="https://github.com/almlab/angst/tree/master" TargetMode="External"/><Relationship Id="rId1" Type="http://schemas.openxmlformats.org/officeDocument/2006/relationships/hyperlink" Target="https://genome.cshlp.org/content/10/11/1719.short" TargetMode="External"/><Relationship Id="rId2" Type="http://schemas.openxmlformats.org/officeDocument/2006/relationships/hyperlink" Target="https://dl.acm.org/doi/abs/10.1145/369133.369188" TargetMode="External"/><Relationship Id="rId3" Type="http://schemas.openxmlformats.org/officeDocument/2006/relationships/hyperlink" Target="https://biology.indiana.edu/-jpalmer/rubisco-evolution/" TargetMode="External"/><Relationship Id="rId149" Type="http://schemas.openxmlformats.org/officeDocument/2006/relationships/hyperlink" Target="https://www.ncbi.nlm.nih.gov/pmc/articles/PMC5526665/" TargetMode="External"/><Relationship Id="rId4" Type="http://schemas.openxmlformats.org/officeDocument/2006/relationships/hyperlink" Target="https://www.sciencedirect.com/science/article/abs/pii/S0378111901006734" TargetMode="External"/><Relationship Id="rId148" Type="http://schemas.openxmlformats.org/officeDocument/2006/relationships/hyperlink" Target="https://github.com/bioinfo0706/MTGIpick" TargetMode="External"/><Relationship Id="rId269" Type="http://schemas.openxmlformats.org/officeDocument/2006/relationships/hyperlink" Target="https://journals.plos.org/plosone/article?id=10.1371/journal.pone.0281824" TargetMode="External"/><Relationship Id="rId9" Type="http://schemas.openxmlformats.org/officeDocument/2006/relationships/hyperlink" Target="http://compbio.sibsnet.org/projects/pai-ida/" TargetMode="External"/><Relationship Id="rId143" Type="http://schemas.openxmlformats.org/officeDocument/2006/relationships/hyperlink" Target="http://bioinfo.ie.niigata-u.ac.jp/?BLSOM" TargetMode="External"/><Relationship Id="rId264" Type="http://schemas.openxmlformats.org/officeDocument/2006/relationships/hyperlink" Target="https://www.ncbi.nlm.nih.gov/pmc/articles/PMC9973850/" TargetMode="External"/><Relationship Id="rId142" Type="http://schemas.openxmlformats.org/officeDocument/2006/relationships/hyperlink" Target="https://www.ncbi.nlm.nih.gov/pmc/articles/PMC5198169/" TargetMode="External"/><Relationship Id="rId263" Type="http://schemas.openxmlformats.org/officeDocument/2006/relationships/hyperlink" Target="https://portal.nersc.gov/genomad/" TargetMode="External"/><Relationship Id="rId141" Type="http://schemas.openxmlformats.org/officeDocument/2006/relationships/hyperlink" Target="https://github.com/ktrappe/daisy" TargetMode="External"/><Relationship Id="rId262" Type="http://schemas.openxmlformats.org/officeDocument/2006/relationships/hyperlink" Target="https://zenodo.org/records/8049246" TargetMode="External"/><Relationship Id="rId140" Type="http://schemas.openxmlformats.org/officeDocument/2006/relationships/hyperlink" Target="https://academic.oup.com/bioinformatics/article-lookup/doi/10.1093/bioinformatics/btw423" TargetMode="External"/><Relationship Id="rId261" Type="http://schemas.openxmlformats.org/officeDocument/2006/relationships/hyperlink" Target="https://www.nature.com/articles/s41587-023-01953-y" TargetMode="External"/><Relationship Id="rId5" Type="http://schemas.openxmlformats.org/officeDocument/2006/relationships/hyperlink" Target="https://www.ncbi.nlm.nih.gov/pmc/articles/PMC29656/" TargetMode="External"/><Relationship Id="rId147" Type="http://schemas.openxmlformats.org/officeDocument/2006/relationships/hyperlink" Target="https://academic.oup.com/bib/article/19/3/361/2726041" TargetMode="External"/><Relationship Id="rId268" Type="http://schemas.openxmlformats.org/officeDocument/2006/relationships/hyperlink" Target="https://github.com/SysBioChalmers/HGTphyloDetect" TargetMode="External"/><Relationship Id="rId6" Type="http://schemas.openxmlformats.org/officeDocument/2006/relationships/hyperlink" Target="http://http//www.cbs.dtu.dk/thomas/pyphy" TargetMode="External"/><Relationship Id="rId146" Type="http://schemas.openxmlformats.org/officeDocument/2006/relationships/hyperlink" Target="http://prodata.swmed.edu/download/pub/slopetree_v1/" TargetMode="External"/><Relationship Id="rId267" Type="http://schemas.openxmlformats.org/officeDocument/2006/relationships/hyperlink" Target="https://academic.oup.com/bib/article/24/2/bbad035/7031155" TargetMode="External"/><Relationship Id="rId7" Type="http://schemas.openxmlformats.org/officeDocument/2006/relationships/hyperlink" Target="https://pubmed.ncbi.nlm.nih.gov/11847562/" TargetMode="External"/><Relationship Id="rId145" Type="http://schemas.openxmlformats.org/officeDocument/2006/relationships/hyperlink" Target="https://journals.plos.org/ploscompbiol/article?id=10.1371/journal.pcbi.1004985" TargetMode="External"/><Relationship Id="rId266" Type="http://schemas.openxmlformats.org/officeDocument/2006/relationships/hyperlink" Target="https://github.com/sohamsg90/APP-Alienness-by-Phyletic-Pattern" TargetMode="External"/><Relationship Id="rId8" Type="http://schemas.openxmlformats.org/officeDocument/2006/relationships/hyperlink" Target="https://academic.oup.com/femsle/article/221/2/269/630498" TargetMode="External"/><Relationship Id="rId144" Type="http://schemas.openxmlformats.org/officeDocument/2006/relationships/hyperlink" Target="https://www.nature.com/articles/srep30308" TargetMode="External"/><Relationship Id="rId265" Type="http://schemas.openxmlformats.org/officeDocument/2006/relationships/hyperlink" Target="https://github.com/sohamsg90/APP-Alienness-by-Phyletic-Pattern/tree/main/database" TargetMode="External"/><Relationship Id="rId73" Type="http://schemas.openxmlformats.org/officeDocument/2006/relationships/hyperlink" Target="http://www.labunix.uqam.ca/%E2%88%BCmakarenv/Simulation_trees.zip" TargetMode="External"/><Relationship Id="rId72" Type="http://schemas.openxmlformats.org/officeDocument/2006/relationships/hyperlink" Target="https://academic.oup.com/sysbio/article/59/2/195/1619000" TargetMode="External"/><Relationship Id="rId75" Type="http://schemas.openxmlformats.org/officeDocument/2006/relationships/hyperlink" Target="http://www5.esu.edu/cpsc/bioinfo/software/GIDetector/index.html" TargetMode="External"/><Relationship Id="rId74" Type="http://schemas.openxmlformats.org/officeDocument/2006/relationships/hyperlink" Target="https://bmcgenomics.biomedcentral.com/articles/10.1186/1471-2164-11-S2-S1" TargetMode="External"/><Relationship Id="rId77" Type="http://schemas.openxmlformats.org/officeDocument/2006/relationships/hyperlink" Target="http://www5.esu.edu/cpsc/bioinfo/software/EGID" TargetMode="External"/><Relationship Id="rId260" Type="http://schemas.openxmlformats.org/officeDocument/2006/relationships/hyperlink" Target="https://github.com/priyamayur/GenomicIslandPrediction" TargetMode="External"/><Relationship Id="rId76" Type="http://schemas.openxmlformats.org/officeDocument/2006/relationships/hyperlink" Target="https://www.ncbi.nlm.nih.gov/pmc/articles/PMC3280502/" TargetMode="External"/><Relationship Id="rId79" Type="http://schemas.openxmlformats.org/officeDocument/2006/relationships/hyperlink" Target="http://bioinf.iiit.ac.in/IGIPT/" TargetMode="External"/><Relationship Id="rId78" Type="http://schemas.openxmlformats.org/officeDocument/2006/relationships/hyperlink" Target="https://www.ncbi.nlm.nih.gov/pmc/articles/PMC3280501/" TargetMode="External"/><Relationship Id="rId71" Type="http://schemas.openxmlformats.org/officeDocument/2006/relationships/hyperlink" Target="https://link.springer.com/article/10.1007/s12038-010-0040-4" TargetMode="External"/><Relationship Id="rId70" Type="http://schemas.openxmlformats.org/officeDocument/2006/relationships/hyperlink" Target="http://cbio.mskcc.org/&amp;sim;aarvey/mjsd/" TargetMode="External"/><Relationship Id="rId139" Type="http://schemas.openxmlformats.org/officeDocument/2006/relationships/hyperlink" Target="https://github.com/msgip/msgip" TargetMode="External"/><Relationship Id="rId138" Type="http://schemas.openxmlformats.org/officeDocument/2006/relationships/hyperlink" Target="https://journals.plos.org/plosone/article?id=10.1371/journal.pone.0146352" TargetMode="External"/><Relationship Id="rId259" Type="http://schemas.openxmlformats.org/officeDocument/2006/relationships/hyperlink" Target="https://github.com/priyamayur/GenomicIslandPrediction/tree/master/Benbow" TargetMode="External"/><Relationship Id="rId137" Type="http://schemas.openxmlformats.org/officeDocument/2006/relationships/hyperlink" Target="http://tubic.tju.edu.cn/Zisland_Explorer/" TargetMode="External"/><Relationship Id="rId258" Type="http://schemas.openxmlformats.org/officeDocument/2006/relationships/hyperlink" Target="https://www.biorxiv.org/content/10.1101/2022.08.25.505341v1.full.pdf" TargetMode="External"/><Relationship Id="rId132" Type="http://schemas.openxmlformats.org/officeDocument/2006/relationships/hyperlink" Target="https://academic.oup.com/nar/article/44/10/4539/2516972" TargetMode="External"/><Relationship Id="rId253" Type="http://schemas.openxmlformats.org/officeDocument/2006/relationships/hyperlink" Target="https://github.com/Badhan023/HTARGfinder" TargetMode="External"/><Relationship Id="rId131" Type="http://schemas.openxmlformats.org/officeDocument/2006/relationships/hyperlink" Target="http://hgtree.snu.ac.kr/" TargetMode="External"/><Relationship Id="rId252" Type="http://schemas.openxmlformats.org/officeDocument/2006/relationships/hyperlink" Target="https://www.frontiersin.org/articles/10.3389/fenvs.2022.901917/full" TargetMode="External"/><Relationship Id="rId130" Type="http://schemas.openxmlformats.org/officeDocument/2006/relationships/hyperlink" Target="https://academic.oup.com/nar/article/44/D1/D610/2503056" TargetMode="External"/><Relationship Id="rId251" Type="http://schemas.openxmlformats.org/officeDocument/2006/relationships/hyperlink" Target="https://github.com/HIT-ImmunologyLab/DBSCAN-SWA/" TargetMode="External"/><Relationship Id="rId250" Type="http://schemas.openxmlformats.org/officeDocument/2006/relationships/hyperlink" Target="http://www.microbiome-bigdata.com/PHISDetector/index/download" TargetMode="External"/><Relationship Id="rId136" Type="http://schemas.openxmlformats.org/officeDocument/2006/relationships/hyperlink" Target="https://academic.oup.com/bib/article/18/3/357/2562748" TargetMode="External"/><Relationship Id="rId257" Type="http://schemas.openxmlformats.org/officeDocument/2006/relationships/hyperlink" Target="https://github.com/GDKO/AvP/tree/master" TargetMode="External"/><Relationship Id="rId135" Type="http://schemas.openxmlformats.org/officeDocument/2006/relationships/hyperlink" Target="https://phaster.ca/" TargetMode="External"/><Relationship Id="rId256" Type="http://schemas.openxmlformats.org/officeDocument/2006/relationships/hyperlink" Target="https://journals.plos.org/ploscompbiol/article?id=10.1371/journal.pcbi.1010686" TargetMode="External"/><Relationship Id="rId134" Type="http://schemas.openxmlformats.org/officeDocument/2006/relationships/hyperlink" Target="https://www.ncbi.nlm.nih.gov/pmc/articles/PMC4987931/" TargetMode="External"/><Relationship Id="rId255" Type="http://schemas.openxmlformats.org/officeDocument/2006/relationships/hyperlink" Target="https://github.com/brinkmanlab/IslandCompare" TargetMode="External"/><Relationship Id="rId133" Type="http://schemas.openxmlformats.org/officeDocument/2006/relationships/hyperlink" Target="https://github.com/gem-pasteur/Integron_Finder" TargetMode="External"/><Relationship Id="rId254" Type="http://schemas.openxmlformats.org/officeDocument/2006/relationships/hyperlink" Target="https://www.ncbi.nlm.nih.gov/pmc/articles/PMC9465072/" TargetMode="External"/><Relationship Id="rId62" Type="http://schemas.openxmlformats.org/officeDocument/2006/relationships/hyperlink" Target="https://link.springer.com/article/10.1186/1471-2105-9-333" TargetMode="External"/><Relationship Id="rId61" Type="http://schemas.openxmlformats.org/officeDocument/2006/relationships/hyperlink" Target="http://www.bioinformatics.org/sachbinfo/predictbias.html" TargetMode="External"/><Relationship Id="rId64" Type="http://schemas.openxmlformats.org/officeDocument/2006/relationships/hyperlink" Target="https://genome.cshlp.org/content/18/2/331.short" TargetMode="External"/><Relationship Id="rId63" Type="http://schemas.openxmlformats.org/officeDocument/2006/relationships/hyperlink" Target="http://www.bi.up.ac.za/SeqWord/" TargetMode="External"/><Relationship Id="rId66" Type="http://schemas.openxmlformats.org/officeDocument/2006/relationships/hyperlink" Target="https://github.com/JamesRitchie/scikit-rvm" TargetMode="External"/><Relationship Id="rId172" Type="http://schemas.openxmlformats.org/officeDocument/2006/relationships/hyperlink" Target="https://github.com/labgem/PlaScope" TargetMode="External"/><Relationship Id="rId65" Type="http://schemas.openxmlformats.org/officeDocument/2006/relationships/hyperlink" Target="https://genome.cshlp.org/content/suppl/2007/12/11/gr.7004508.DC1" TargetMode="External"/><Relationship Id="rId171" Type="http://schemas.openxmlformats.org/officeDocument/2006/relationships/hyperlink" Target="https://doi.org/10.5281/zenodo.1311647" TargetMode="External"/><Relationship Id="rId68" Type="http://schemas.openxmlformats.org/officeDocument/2006/relationships/hyperlink" Target="https://www.pathogenomics.sfu.ca/islandviewer" TargetMode="External"/><Relationship Id="rId170" Type="http://schemas.openxmlformats.org/officeDocument/2006/relationships/hyperlink" Target="https://pubmed.ncbi.nlm.nih.gov/30265232/" TargetMode="External"/><Relationship Id="rId67" Type="http://schemas.openxmlformats.org/officeDocument/2006/relationships/hyperlink" Target="https://academic.oup.com/bioinformatics/article/25/5/664/183240" TargetMode="External"/><Relationship Id="rId60" Type="http://schemas.openxmlformats.org/officeDocument/2006/relationships/hyperlink" Target="https://content.iospress.com/articles/in-silico-biology/isb00352" TargetMode="External"/><Relationship Id="rId165" Type="http://schemas.openxmlformats.org/officeDocument/2006/relationships/hyperlink" Target="https://www.frontiersin.org/articles/10.3389/fmicb.2018.00711/full" TargetMode="External"/><Relationship Id="rId69" Type="http://schemas.openxmlformats.org/officeDocument/2006/relationships/hyperlink" Target="https://academic.oup.com/nar/article-abstract/37/16/5255/2410410" TargetMode="External"/><Relationship Id="rId164" Type="http://schemas.openxmlformats.org/officeDocument/2006/relationships/hyperlink" Target="https://github.com/InfOmics/PanDelos" TargetMode="External"/><Relationship Id="rId163" Type="http://schemas.openxmlformats.org/officeDocument/2006/relationships/hyperlink" Target="https://bmcbioinformatics.biomedcentral.com/articles/10.1186/s12859-018-2417-6" TargetMode="External"/><Relationship Id="rId162" Type="http://schemas.openxmlformats.org/officeDocument/2006/relationships/hyperlink" Target="https://github.com/gaarangoa/deeparg" TargetMode="External"/><Relationship Id="rId169" Type="http://schemas.openxmlformats.org/officeDocument/2006/relationships/hyperlink" Target="https://gitlab.com/sirarredondo/analysis_mlplasmids" TargetMode="External"/><Relationship Id="rId168" Type="http://schemas.openxmlformats.org/officeDocument/2006/relationships/hyperlink" Target="https://www.microbiologyresearch.org/content/journal/mgen/10.1099/mgen.0.000224" TargetMode="External"/><Relationship Id="rId167" Type="http://schemas.openxmlformats.org/officeDocument/2006/relationships/hyperlink" Target="https://github.com/smaegol/PlasFlow" TargetMode="External"/><Relationship Id="rId166" Type="http://schemas.openxmlformats.org/officeDocument/2006/relationships/hyperlink" Target="https://pubmed.ncbi.nlm.nih.gov/29346586/" TargetMode="External"/><Relationship Id="rId51" Type="http://schemas.openxmlformats.org/officeDocument/2006/relationships/hyperlink" Target="https://academic.oup.com/bioinformatics/article/23/20/2672/230015" TargetMode="External"/><Relationship Id="rId50" Type="http://schemas.openxmlformats.org/officeDocument/2006/relationships/hyperlink" Target="https://db-mml.sjtu.edu.cn/MobilomeFINDER/" TargetMode="External"/><Relationship Id="rId53" Type="http://schemas.openxmlformats.org/officeDocument/2006/relationships/hyperlink" Target="https://link.springer.com/chapter/10.1007/978-3-540-87989-3_9" TargetMode="External"/><Relationship Id="rId52" Type="http://schemas.openxmlformats.org/officeDocument/2006/relationships/hyperlink" Target="https://academic.oup.com/nar/article/35/14/4629/1012074" TargetMode="External"/><Relationship Id="rId55" Type="http://schemas.openxmlformats.org/officeDocument/2006/relationships/hyperlink" Target="https://pubmed.ncbi.nlm.nih.gov/18680607/" TargetMode="External"/><Relationship Id="rId161" Type="http://schemas.openxmlformats.org/officeDocument/2006/relationships/hyperlink" Target="https://zenodo.org/records/8280582" TargetMode="External"/><Relationship Id="rId54" Type="http://schemas.openxmlformats.org/officeDocument/2006/relationships/hyperlink" Target="https://phylogenomics.rice.edu/html/phylonet.html" TargetMode="External"/><Relationship Id="rId160" Type="http://schemas.openxmlformats.org/officeDocument/2006/relationships/hyperlink" Target="https://pubmed.ncbi.nlm.nih.gov/29391044/" TargetMode="External"/><Relationship Id="rId281" Type="http://schemas.openxmlformats.org/officeDocument/2006/relationships/drawing" Target="../drawings/drawing3.xml"/><Relationship Id="rId57" Type="http://schemas.openxmlformats.org/officeDocument/2006/relationships/hyperlink" Target="https://pathogenomics.sfu.ca/islandpick_GI_datasets/" TargetMode="External"/><Relationship Id="rId280" Type="http://schemas.openxmlformats.org/officeDocument/2006/relationships/hyperlink" Target="https://link.springer.com/article/10.1186/s43008-023-00108-7" TargetMode="External"/><Relationship Id="rId56" Type="http://schemas.openxmlformats.org/officeDocument/2006/relationships/hyperlink" Target="https://pathogenomics.sfu.ca/islandpick_GI_datasets/" TargetMode="External"/><Relationship Id="rId159" Type="http://schemas.openxmlformats.org/officeDocument/2006/relationships/hyperlink" Target="http://bioinfo-mml.sjtu.edu.cn/VRprofile" TargetMode="External"/><Relationship Id="rId59" Type="http://schemas.openxmlformats.org/officeDocument/2006/relationships/hyperlink" Target="https://www.isical.ac.in/~rchatterjee/Design-Island.htm" TargetMode="External"/><Relationship Id="rId154" Type="http://schemas.openxmlformats.org/officeDocument/2006/relationships/hyperlink" Target="https://microbiomejournal.biomedcentral.com/articles/10.1186/s40168-017-0283-5?ref=https://githubhelp.com" TargetMode="External"/><Relationship Id="rId275" Type="http://schemas.openxmlformats.org/officeDocument/2006/relationships/hyperlink" Target="https://www.biorxiv.org/content/10.1101/2023.08.08.552500v2.full" TargetMode="External"/><Relationship Id="rId58" Type="http://schemas.openxmlformats.org/officeDocument/2006/relationships/hyperlink" Target="https://bmcgenomics.biomedcentral.com/articles/10.1186/1471-2164-9-150" TargetMode="External"/><Relationship Id="rId153" Type="http://schemas.openxmlformats.org/officeDocument/2006/relationships/hyperlink" Target="https://www.pathogenomics.sfu.ca/islandviewer/" TargetMode="External"/><Relationship Id="rId274" Type="http://schemas.openxmlformats.org/officeDocument/2006/relationships/hyperlink" Target="http://hgtree2.snu.ac.kr/help/" TargetMode="External"/><Relationship Id="rId152" Type="http://schemas.openxmlformats.org/officeDocument/2006/relationships/hyperlink" Target="https://academic.oup.com/nar/article/45/W1/W30/3787837?login=true" TargetMode="External"/><Relationship Id="rId273" Type="http://schemas.openxmlformats.org/officeDocument/2006/relationships/hyperlink" Target="https://academic.oup.com/nar/article/51/D1/D1010/6814458?login=true" TargetMode="External"/><Relationship Id="rId151" Type="http://schemas.openxmlformats.org/officeDocument/2006/relationships/hyperlink" Target="https://github.com/DuttonLab/kvasir" TargetMode="External"/><Relationship Id="rId272" Type="http://schemas.openxmlformats.org/officeDocument/2006/relationships/hyperlink" Target="https://github.com/Arcadia-Science/prehgt/tree/v1.0.0" TargetMode="External"/><Relationship Id="rId158" Type="http://schemas.openxmlformats.org/officeDocument/2006/relationships/hyperlink" Target="https://academic.oup.com/bib/article/19/4/566/2888442" TargetMode="External"/><Relationship Id="rId279" Type="http://schemas.openxmlformats.org/officeDocument/2006/relationships/hyperlink" Target="https://www.sciencedirect.com/science/article/abs/pii/S004313542301299X" TargetMode="External"/><Relationship Id="rId157" Type="http://schemas.openxmlformats.org/officeDocument/2006/relationships/hyperlink" Target="http://alienness.sophia.inra.fr/" TargetMode="External"/><Relationship Id="rId278" Type="http://schemas.openxmlformats.org/officeDocument/2006/relationships/hyperlink" Target="https://github.com/AbeelLab/SHIP" TargetMode="External"/><Relationship Id="rId156" Type="http://schemas.openxmlformats.org/officeDocument/2006/relationships/hyperlink" Target="https://doi.org/10.3390/genes8100248" TargetMode="External"/><Relationship Id="rId277" Type="http://schemas.openxmlformats.org/officeDocument/2006/relationships/hyperlink" Target="https://academic.oup.com/bioinformatics/article/39/10/btad612/7291867" TargetMode="External"/><Relationship Id="rId155" Type="http://schemas.openxmlformats.org/officeDocument/2006/relationships/hyperlink" Target="https://github.com/jessieren/VirFinder" TargetMode="External"/><Relationship Id="rId276" Type="http://schemas.openxmlformats.org/officeDocument/2006/relationships/hyperlink" Target="http://huttenhower.sph.harvard.edu/waafle" TargetMode="External"/><Relationship Id="rId107" Type="http://schemas.openxmlformats.org/officeDocument/2006/relationships/hyperlink" Target="https://bmcgenomics.biomedcentral.com/articles/10.1186/1471-2164-15-717" TargetMode="External"/><Relationship Id="rId228" Type="http://schemas.openxmlformats.org/officeDocument/2006/relationships/hyperlink" Target="https://www.ncbi.nlm.nih.gov/pmc/articles/PMC8208688/pdf/mgen-7-0550.pdf" TargetMode="External"/><Relationship Id="rId106" Type="http://schemas.openxmlformats.org/officeDocument/2006/relationships/hyperlink" Target="https://svm-agp.bioinf.mpi-inf.mpg.de/" TargetMode="External"/><Relationship Id="rId227" Type="http://schemas.openxmlformats.org/officeDocument/2006/relationships/hyperlink" Target="https://github.com/britolab/GCN-HGT" TargetMode="External"/><Relationship Id="rId105" Type="http://schemas.openxmlformats.org/officeDocument/2006/relationships/hyperlink" Target="https://bmcgenomics.biomedcentral.com/articles/10.1186/1471-2164-15-913" TargetMode="External"/><Relationship Id="rId226" Type="http://schemas.openxmlformats.org/officeDocument/2006/relationships/hyperlink" Target="https://zenodo.org/records/5337019" TargetMode="External"/><Relationship Id="rId104" Type="http://schemas.openxmlformats.org/officeDocument/2006/relationships/hyperlink" Target="https://tubic.org/GC-Profile/" TargetMode="External"/><Relationship Id="rId225" Type="http://schemas.openxmlformats.org/officeDocument/2006/relationships/hyperlink" Target="https://www.science.org/doi/epdf/10.1126/sciadv.abj5056" TargetMode="External"/><Relationship Id="rId109" Type="http://schemas.openxmlformats.org/officeDocument/2006/relationships/hyperlink" Target="https://www.ncbi.nlm.nih.gov/pmc/articles/PMC3936750/" TargetMode="External"/><Relationship Id="rId108" Type="http://schemas.openxmlformats.org/officeDocument/2006/relationships/hyperlink" Target="https://github.com/DittmarLab/HGTector_legacy" TargetMode="External"/><Relationship Id="rId229" Type="http://schemas.openxmlformats.org/officeDocument/2006/relationships/hyperlink" Target="https://figshare.com/articles/dataset/kraken_sequences_tar_gz/13289564" TargetMode="External"/><Relationship Id="rId220" Type="http://schemas.openxmlformats.org/officeDocument/2006/relationships/hyperlink" Target="https://bmcgenomics.biomedcentral.com/articles/10.1186/s12864-020-07019-6" TargetMode="External"/><Relationship Id="rId103" Type="http://schemas.openxmlformats.org/officeDocument/2006/relationships/hyperlink" Target="https://www.ingentaconnect.com/content/ben/cg/2014/00000015/00000002/art00006" TargetMode="External"/><Relationship Id="rId224" Type="http://schemas.openxmlformats.org/officeDocument/2006/relationships/hyperlink" Target="https://github.com/Onesime243/Chi_square_Genomic_Islands_predicton_data-and-result" TargetMode="External"/><Relationship Id="rId102" Type="http://schemas.openxmlformats.org/officeDocument/2006/relationships/hyperlink" Target="https://iba.med.muni.cz/en/science-research/tools-for-data-analysis" TargetMode="External"/><Relationship Id="rId223" Type="http://schemas.openxmlformats.org/officeDocument/2006/relationships/hyperlink" Target="https://www.hindawi.com/journals/cmmm/2021/9969751/" TargetMode="External"/><Relationship Id="rId101" Type="http://schemas.openxmlformats.org/officeDocument/2006/relationships/hyperlink" Target="https://academic.oup.com/bioinformatics/article-abstract/30/8/1081/254636" TargetMode="External"/><Relationship Id="rId222" Type="http://schemas.openxmlformats.org/officeDocument/2006/relationships/hyperlink" Target="https://www.ncbi.nlm.nih.gov/pmc/articles/PMC7381616/" TargetMode="External"/><Relationship Id="rId100" Type="http://schemas.openxmlformats.org/officeDocument/2006/relationships/hyperlink" Target="http://guanine.evolbio.mpg.de/rush/" TargetMode="External"/><Relationship Id="rId221" Type="http://schemas.openxmlformats.org/officeDocument/2006/relationships/hyperlink" Target="https://github.com/wanyuac/GeneMates" TargetMode="External"/><Relationship Id="rId217" Type="http://schemas.openxmlformats.org/officeDocument/2006/relationships/hyperlink" Target="https://shadowcaster.readthedocs.io/en/latest/" TargetMode="External"/><Relationship Id="rId216" Type="http://schemas.openxmlformats.org/officeDocument/2006/relationships/hyperlink" Target="https://www.ncbi.nlm.nih.gov/pmc/articles/PMC7397055/" TargetMode="External"/><Relationship Id="rId215" Type="http://schemas.openxmlformats.org/officeDocument/2006/relationships/hyperlink" Target="http://eggnog.embl.de/version_3.0/index.html" TargetMode="External"/><Relationship Id="rId214" Type="http://schemas.openxmlformats.org/officeDocument/2006/relationships/hyperlink" Target="https://bmcgenomics.biomedcentral.com/articles/10.1186/s12864-019-6395-5" TargetMode="External"/><Relationship Id="rId219" Type="http://schemas.openxmlformats.org/officeDocument/2006/relationships/hyperlink" Target="https://github.com/bioinfo0706/2SigFinder" TargetMode="External"/><Relationship Id="rId218" Type="http://schemas.openxmlformats.org/officeDocument/2006/relationships/hyperlink" Target="https://bmcbioinformatics.biomedcentral.com/articles/10.1186/s12859-020-3501-2" TargetMode="External"/><Relationship Id="rId213" Type="http://schemas.openxmlformats.org/officeDocument/2006/relationships/hyperlink" Target="https://github.com/oschwengers/platon" TargetMode="External"/><Relationship Id="rId212" Type="http://schemas.openxmlformats.org/officeDocument/2006/relationships/hyperlink" Target="https://zenodo.org/records/3751774" TargetMode="External"/><Relationship Id="rId211" Type="http://schemas.openxmlformats.org/officeDocument/2006/relationships/hyperlink" Target="https://www.microbiologyresearch.org/content/journal/mgen/10.1099/mgen.0.000398" TargetMode="External"/><Relationship Id="rId210" Type="http://schemas.openxmlformats.org/officeDocument/2006/relationships/hyperlink" Target="https://github.com/bhattlab/MGEfinder" TargetMode="External"/><Relationship Id="rId129" Type="http://schemas.openxmlformats.org/officeDocument/2006/relationships/hyperlink" Target="http://research.haifa.ac.il/~ssagi/software/nearHGT.zip" TargetMode="External"/><Relationship Id="rId128" Type="http://schemas.openxmlformats.org/officeDocument/2006/relationships/hyperlink" Target="https://www.ncbi.nlm.nih.gov/pmc/articles/PMC4595140/" TargetMode="External"/><Relationship Id="rId249" Type="http://schemas.openxmlformats.org/officeDocument/2006/relationships/hyperlink" Target="https://www.frontiersin.org/articles/10.3389/fgene.2022.885048/full" TargetMode="External"/><Relationship Id="rId127" Type="http://schemas.openxmlformats.org/officeDocument/2006/relationships/hyperlink" Target="https://github.com/yinlabniu/HGT-Finder" TargetMode="External"/><Relationship Id="rId248" Type="http://schemas.openxmlformats.org/officeDocument/2006/relationships/hyperlink" Target="https://tool2-mml.sjtu.edu.cn/VRprofile" TargetMode="External"/><Relationship Id="rId126" Type="http://schemas.openxmlformats.org/officeDocument/2006/relationships/hyperlink" Target="https://www.researchgate.net/publication/282910634_HGT-Finder_A_New_Tool_for_Horizontal_Gene_Transfer_Finding_and_Application_to_Aspergillus_genomes" TargetMode="External"/><Relationship Id="rId247" Type="http://schemas.openxmlformats.org/officeDocument/2006/relationships/hyperlink" Target="https://academic.oup.com/nar/article/50/W1/W768/6582179" TargetMode="External"/><Relationship Id="rId121" Type="http://schemas.openxmlformats.org/officeDocument/2006/relationships/hyperlink" Target="https://github.com/icelu/GI_Prediction/tree/master/GI_SVM" TargetMode="External"/><Relationship Id="rId242" Type="http://schemas.openxmlformats.org/officeDocument/2006/relationships/hyperlink" Target="https://github.com/icelu/GI_Prediction/tree/master/GI_SVM" TargetMode="External"/><Relationship Id="rId120" Type="http://schemas.openxmlformats.org/officeDocument/2006/relationships/hyperlink" Target="https://github.com/icelu/GI_Prediction/tree/master/GI_SVM/genome" TargetMode="External"/><Relationship Id="rId241" Type="http://schemas.openxmlformats.org/officeDocument/2006/relationships/hyperlink" Target="https://pubmed.ncbi.nlm.nih.gov/34058749/" TargetMode="External"/><Relationship Id="rId240" Type="http://schemas.openxmlformats.org/officeDocument/2006/relationships/hyperlink" Target="https://pypi.org/project/MobileElementFinder/" TargetMode="External"/><Relationship Id="rId125" Type="http://schemas.openxmlformats.org/officeDocument/2006/relationships/hyperlink" Target="http://www.bioinformatics.org/groups/?group_id=1180" TargetMode="External"/><Relationship Id="rId246" Type="http://schemas.openxmlformats.org/officeDocument/2006/relationships/hyperlink" Target="https://bitbucket.org/MAVERICLab/virsorter2/src/master/" TargetMode="External"/><Relationship Id="rId124" Type="http://schemas.openxmlformats.org/officeDocument/2006/relationships/hyperlink" Target="https://www.sciencedirect.com/science/article/pii/S0168165615301152" TargetMode="External"/><Relationship Id="rId245" Type="http://schemas.openxmlformats.org/officeDocument/2006/relationships/hyperlink" Target="https://zenodo.org/records/4297575" TargetMode="External"/><Relationship Id="rId123" Type="http://schemas.openxmlformats.org/officeDocument/2006/relationships/hyperlink" Target="http://www.paidb.re.kr/about_paidb.php" TargetMode="External"/><Relationship Id="rId244" Type="http://schemas.openxmlformats.org/officeDocument/2006/relationships/hyperlink" Target="https://microbiomejournal.biomedcentral.com/articles/10.1186/s40168-020-00990-y" TargetMode="External"/><Relationship Id="rId122" Type="http://schemas.openxmlformats.org/officeDocument/2006/relationships/hyperlink" Target="https://academic.oup.com/nar/article/43/D1/D624/2439790" TargetMode="External"/><Relationship Id="rId243" Type="http://schemas.openxmlformats.org/officeDocument/2006/relationships/hyperlink" Target="https://nibtehaz.github.io/SSG-LUGIA/" TargetMode="External"/><Relationship Id="rId95" Type="http://schemas.openxmlformats.org/officeDocument/2006/relationships/hyperlink" Target="http://phispy.sourceforge.net/" TargetMode="External"/><Relationship Id="rId94" Type="http://schemas.openxmlformats.org/officeDocument/2006/relationships/hyperlink" Target="https://www.ncbi.nlm.nih.gov/pmc/articles/PMC3439882/" TargetMode="External"/><Relationship Id="rId97" Type="http://schemas.openxmlformats.org/officeDocument/2006/relationships/hyperlink" Target="http://gipop.life.nthu.edu.tw/" TargetMode="External"/><Relationship Id="rId96" Type="http://schemas.openxmlformats.org/officeDocument/2006/relationships/hyperlink" Target="https://www.sciencedirect.com/science/article/pii/S0378111912014849" TargetMode="External"/><Relationship Id="rId99" Type="http://schemas.openxmlformats.org/officeDocument/2006/relationships/hyperlink" Target="https://academic.oup.com/bioinformatics/article/29/24/3121/194118" TargetMode="External"/><Relationship Id="rId98" Type="http://schemas.openxmlformats.org/officeDocument/2006/relationships/hyperlink" Target="https://www.worldscientific.com/doi/epdf/10.1142/S0219720013430026" TargetMode="External"/><Relationship Id="rId91" Type="http://schemas.openxmlformats.org/officeDocument/2006/relationships/hyperlink" Target="https://journals.plos.org/plosone/article?id=10.1371/journal.pone.0043126" TargetMode="External"/><Relationship Id="rId90" Type="http://schemas.openxmlformats.org/officeDocument/2006/relationships/hyperlink" Target="https://compbio.mit.edu/ranger-dtl/" TargetMode="External"/><Relationship Id="rId93" Type="http://schemas.openxmlformats.org/officeDocument/2006/relationships/hyperlink" Target="https://github.com/gpanda1/for_hgt/tree/master" TargetMode="External"/><Relationship Id="rId92" Type="http://schemas.openxmlformats.org/officeDocument/2006/relationships/hyperlink" Target="https://usuaris.tinet.cat/debb/HGT/welcomeOLD.html" TargetMode="External"/><Relationship Id="rId118" Type="http://schemas.openxmlformats.org/officeDocument/2006/relationships/hyperlink" Target="http://bioinformatics.sandia.gov/islander/" TargetMode="External"/><Relationship Id="rId239" Type="http://schemas.openxmlformats.org/officeDocument/2006/relationships/hyperlink" Target="https://academic.oup.com/jac/article/76/1/101/5917579" TargetMode="External"/><Relationship Id="rId117" Type="http://schemas.openxmlformats.org/officeDocument/2006/relationships/hyperlink" Target="https://www.ncbi.nlm.nih.gov/pmc/articles/PMC4383910/" TargetMode="External"/><Relationship Id="rId238" Type="http://schemas.openxmlformats.org/officeDocument/2006/relationships/hyperlink" Target="https://github.com/narechan/neck" TargetMode="External"/><Relationship Id="rId116" Type="http://schemas.openxmlformats.org/officeDocument/2006/relationships/hyperlink" Target="https://github.com/simroux/VirSorter" TargetMode="External"/><Relationship Id="rId237" Type="http://schemas.openxmlformats.org/officeDocument/2006/relationships/hyperlink" Target="https://www.biorxiv.org/content/10.1101/2021.08.27.457981v2" TargetMode="External"/><Relationship Id="rId115" Type="http://schemas.openxmlformats.org/officeDocument/2006/relationships/hyperlink" Target="https://de.iplantcollaborative.org/de/" TargetMode="External"/><Relationship Id="rId236" Type="http://schemas.openxmlformats.org/officeDocument/2006/relationships/hyperlink" Target="https://link.springer.com/article/10.1007/s00285-021-01631-0" TargetMode="External"/><Relationship Id="rId119" Type="http://schemas.openxmlformats.org/officeDocument/2006/relationships/hyperlink" Target="https://www.worldscientific.com/doi/abs/10.1142/S0219720016400035" TargetMode="External"/><Relationship Id="rId110" Type="http://schemas.openxmlformats.org/officeDocument/2006/relationships/hyperlink" Target="http://research.haifa.ac.il/ssagi/software/PhyloSI.zip" TargetMode="External"/><Relationship Id="rId231" Type="http://schemas.openxmlformats.org/officeDocument/2006/relationships/hyperlink" Target="https://www.scienceopen.com/document_file/90b0c055-54f6-4d00-9e55-71bfb9e87764/PubMedCentral/90b0c055-54f6-4d00-9e55-71bfb9e87764.pdf" TargetMode="External"/><Relationship Id="rId230" Type="http://schemas.openxmlformats.org/officeDocument/2006/relationships/hyperlink" Target="https://github.com/DerrickWood/kraken" TargetMode="External"/><Relationship Id="rId114" Type="http://schemas.openxmlformats.org/officeDocument/2006/relationships/hyperlink" Target="https://peerj.com/articles/985/" TargetMode="External"/><Relationship Id="rId235" Type="http://schemas.openxmlformats.org/officeDocument/2006/relationships/hyperlink" Target="https://github.com/ridassaf/ShutterIsland" TargetMode="External"/><Relationship Id="rId113" Type="http://schemas.openxmlformats.org/officeDocument/2006/relationships/hyperlink" Target="https://www.esu.edu/cpsc/che_lab/software/GIHunter" TargetMode="External"/><Relationship Id="rId234" Type="http://schemas.openxmlformats.org/officeDocument/2006/relationships/hyperlink" Target="https://bmcgenomics.biomedcentral.com/articles/10.1186/s12864-021-07575-5" TargetMode="External"/><Relationship Id="rId112" Type="http://schemas.openxmlformats.org/officeDocument/2006/relationships/hyperlink" Target="https://www.longdom.org/open-access/an-accurate-genomic-island-prediction-method-for-sequenced-bacterial-genomes-jpb.1000322.pdf" TargetMode="External"/><Relationship Id="rId233" Type="http://schemas.openxmlformats.org/officeDocument/2006/relationships/hyperlink" Target="https://github.com/aldertzomer/RFPlasmid" TargetMode="External"/><Relationship Id="rId111" Type="http://schemas.openxmlformats.org/officeDocument/2006/relationships/hyperlink" Target="http://research.haifa.ac.il/ssagi/software/PhyloSI.zip" TargetMode="External"/><Relationship Id="rId232" Type="http://schemas.openxmlformats.org/officeDocument/2006/relationships/hyperlink" Target="https://zenodo.org/records/3968422" TargetMode="External"/><Relationship Id="rId206" Type="http://schemas.openxmlformats.org/officeDocument/2006/relationships/hyperlink" Target="https://academic.oup.com/bioinformatics/article/36/Supplement_2/i651/6055938?itm_medium=sidebar&amp;itm_source=trendmd-widget&amp;itm_campaign=Bioinformatics&amp;itm_content=Bioinformatics_0" TargetMode="External"/><Relationship Id="rId205" Type="http://schemas.openxmlformats.org/officeDocument/2006/relationships/hyperlink" Target="https://github.com/lichen2018/DeepHGT" TargetMode="External"/><Relationship Id="rId204" Type="http://schemas.openxmlformats.org/officeDocument/2006/relationships/hyperlink" Target="https://www.cell.com/cell-host-microbe/fulltext/S1931-3128(18)30319-6?_returnURL=https%3A%2F%2Flinkinghub.elsevier.com%2Fretrieve%2Fpii%2FS1931312818303196%3Fshowall%3Dtrue" TargetMode="External"/><Relationship Id="rId203" Type="http://schemas.openxmlformats.org/officeDocument/2006/relationships/hyperlink" Target="https://bmcgenomics.biomedcentral.com/articles/10.1186/s12864-020-07296-1" TargetMode="External"/><Relationship Id="rId209" Type="http://schemas.openxmlformats.org/officeDocument/2006/relationships/hyperlink" Target="https://www.sciencedirect.com/science/article/pii/S1931312819305463" TargetMode="External"/><Relationship Id="rId208" Type="http://schemas.openxmlformats.org/officeDocument/2006/relationships/hyperlink" Target="https://github.com/labgem/PPanGGOLiN" TargetMode="External"/><Relationship Id="rId207" Type="http://schemas.openxmlformats.org/officeDocument/2006/relationships/hyperlink" Target="https://github.com/axbazin/panrgp_supdata" TargetMode="External"/><Relationship Id="rId202" Type="http://schemas.openxmlformats.org/officeDocument/2006/relationships/hyperlink" Target="http://bioinfo.ie.niigata-u.ac.jp/?BLSOM" TargetMode="External"/><Relationship Id="rId201" Type="http://schemas.openxmlformats.org/officeDocument/2006/relationships/hyperlink" Target="https://getentry.ddbj.nig.ac.jp/top-e.html" TargetMode="External"/><Relationship Id="rId200" Type="http://schemas.openxmlformats.org/officeDocument/2006/relationships/hyperlink" Target="https://pubmed.ncbi.nlm.nih.gov/327196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2">
        <v>2000.0</v>
      </c>
      <c r="B2" s="3" t="s">
        <v>24</v>
      </c>
      <c r="C2" s="4" t="s">
        <v>25</v>
      </c>
      <c r="D2" s="5" t="s">
        <v>26</v>
      </c>
      <c r="E2" s="5" t="s">
        <v>27</v>
      </c>
      <c r="F2" s="5" t="s">
        <v>28</v>
      </c>
      <c r="G2" s="6"/>
      <c r="H2" s="5" t="s">
        <v>29</v>
      </c>
      <c r="I2" s="5" t="s">
        <v>30</v>
      </c>
      <c r="J2" s="5" t="s">
        <v>31</v>
      </c>
      <c r="K2" s="7" t="s">
        <v>32</v>
      </c>
      <c r="L2" s="7" t="str">
        <f t="shared" ref="L2:L125" si="1">IF(OR(ISNUMBER(FIND("NA",J2)),ISNUMBER(FIND("NA",K2))), "n", "y")</f>
        <v>n</v>
      </c>
      <c r="M2" s="8" t="s">
        <v>33</v>
      </c>
      <c r="N2" s="8" t="s">
        <v>34</v>
      </c>
      <c r="O2" s="7" t="s">
        <v>35</v>
      </c>
      <c r="P2" s="8" t="s">
        <v>36</v>
      </c>
      <c r="Q2" s="8" t="str">
        <f t="shared" ref="Q2:Q113" si="2">IF(M2="metagenome", "Metagenome", IF(ISNUMBER(FIND("short reads",O2)), "WGSS", "WGS"))</f>
        <v>WGS</v>
      </c>
      <c r="R2" s="7" t="s">
        <v>37</v>
      </c>
      <c r="S2" s="9"/>
      <c r="T2" s="9"/>
      <c r="U2" s="8" t="s">
        <v>38</v>
      </c>
      <c r="V2" s="7" t="s">
        <v>39</v>
      </c>
      <c r="W2" s="10">
        <v>274.0</v>
      </c>
      <c r="X2" s="6"/>
    </row>
    <row r="3">
      <c r="A3" s="11">
        <v>2001.0</v>
      </c>
      <c r="B3" s="3" t="s">
        <v>40</v>
      </c>
      <c r="C3" s="4" t="s">
        <v>41</v>
      </c>
      <c r="D3" s="7" t="s">
        <v>42</v>
      </c>
      <c r="E3" s="7" t="s">
        <v>43</v>
      </c>
      <c r="F3" s="5" t="s">
        <v>44</v>
      </c>
      <c r="G3" s="6"/>
      <c r="H3" s="9"/>
      <c r="I3" s="7" t="s">
        <v>45</v>
      </c>
      <c r="J3" s="7" t="s">
        <v>46</v>
      </c>
      <c r="K3" s="12" t="s">
        <v>47</v>
      </c>
      <c r="L3" s="7" t="str">
        <f t="shared" si="1"/>
        <v>n</v>
      </c>
      <c r="M3" s="6" t="s">
        <v>33</v>
      </c>
      <c r="N3" s="8" t="s">
        <v>48</v>
      </c>
      <c r="O3" s="7" t="s">
        <v>37</v>
      </c>
      <c r="P3" s="6" t="s">
        <v>36</v>
      </c>
      <c r="Q3" s="8" t="str">
        <f t="shared" si="2"/>
        <v>WGS</v>
      </c>
      <c r="R3" s="7" t="s">
        <v>37</v>
      </c>
      <c r="S3" s="9"/>
      <c r="T3" s="9"/>
      <c r="U3" s="6" t="s">
        <v>38</v>
      </c>
      <c r="V3" s="7" t="s">
        <v>49</v>
      </c>
      <c r="W3" s="2">
        <v>130.0</v>
      </c>
      <c r="X3" s="6"/>
    </row>
    <row r="4">
      <c r="A4" s="2">
        <v>2001.0</v>
      </c>
      <c r="B4" s="3" t="s">
        <v>50</v>
      </c>
      <c r="C4" s="4" t="s">
        <v>51</v>
      </c>
      <c r="D4" s="7" t="s">
        <v>42</v>
      </c>
      <c r="E4" s="9"/>
      <c r="F4" s="5" t="s">
        <v>52</v>
      </c>
      <c r="G4" s="6"/>
      <c r="H4" s="9"/>
      <c r="I4" s="9"/>
      <c r="J4" s="13" t="s">
        <v>53</v>
      </c>
      <c r="K4" s="14" t="s">
        <v>54</v>
      </c>
      <c r="L4" s="7" t="str">
        <f t="shared" si="1"/>
        <v>n</v>
      </c>
      <c r="M4" s="8" t="s">
        <v>33</v>
      </c>
      <c r="N4" s="8" t="s">
        <v>48</v>
      </c>
      <c r="O4" s="7" t="s">
        <v>37</v>
      </c>
      <c r="P4" s="8" t="s">
        <v>36</v>
      </c>
      <c r="Q4" s="8" t="str">
        <f t="shared" si="2"/>
        <v>WGS</v>
      </c>
      <c r="R4" s="7" t="s">
        <v>37</v>
      </c>
      <c r="S4" s="9"/>
      <c r="T4" s="6"/>
      <c r="U4" s="8" t="s">
        <v>38</v>
      </c>
      <c r="V4" s="7" t="s">
        <v>49</v>
      </c>
      <c r="W4" s="10">
        <v>101.0</v>
      </c>
      <c r="X4" s="6"/>
    </row>
    <row r="5">
      <c r="A5" s="2">
        <v>2001.0</v>
      </c>
      <c r="B5" s="3" t="s">
        <v>55</v>
      </c>
      <c r="C5" s="4" t="s">
        <v>56</v>
      </c>
      <c r="D5" s="5" t="s">
        <v>57</v>
      </c>
      <c r="E5" s="5" t="s">
        <v>58</v>
      </c>
      <c r="F5" s="5" t="s">
        <v>59</v>
      </c>
      <c r="G5" s="6"/>
      <c r="H5" s="9"/>
      <c r="I5" s="9"/>
      <c r="J5" s="5" t="s">
        <v>31</v>
      </c>
      <c r="K5" s="7" t="s">
        <v>32</v>
      </c>
      <c r="L5" s="7" t="str">
        <f t="shared" si="1"/>
        <v>n</v>
      </c>
      <c r="M5" s="8" t="s">
        <v>33</v>
      </c>
      <c r="N5" s="8" t="s">
        <v>60</v>
      </c>
      <c r="O5" s="7" t="s">
        <v>61</v>
      </c>
      <c r="P5" s="8" t="s">
        <v>36</v>
      </c>
      <c r="Q5" s="8" t="str">
        <f t="shared" si="2"/>
        <v>WGS</v>
      </c>
      <c r="R5" s="7" t="s">
        <v>37</v>
      </c>
      <c r="S5" s="7" t="s">
        <v>62</v>
      </c>
      <c r="T5" s="8" t="s">
        <v>63</v>
      </c>
      <c r="U5" s="8" t="s">
        <v>38</v>
      </c>
      <c r="V5" s="7" t="s">
        <v>64</v>
      </c>
      <c r="W5" s="10">
        <v>157.0</v>
      </c>
      <c r="X5" s="6"/>
    </row>
    <row r="6">
      <c r="A6" s="2">
        <v>2002.0</v>
      </c>
      <c r="B6" s="3" t="s">
        <v>65</v>
      </c>
      <c r="C6" s="4" t="s">
        <v>66</v>
      </c>
      <c r="D6" s="7" t="s">
        <v>67</v>
      </c>
      <c r="E6" s="15" t="s">
        <v>68</v>
      </c>
      <c r="F6" s="7" t="s">
        <v>69</v>
      </c>
      <c r="G6" s="6"/>
      <c r="H6" s="9"/>
      <c r="I6" s="7" t="s">
        <v>70</v>
      </c>
      <c r="J6" s="7" t="s">
        <v>71</v>
      </c>
      <c r="K6" s="7" t="s">
        <v>32</v>
      </c>
      <c r="L6" s="7" t="str">
        <f t="shared" si="1"/>
        <v>n</v>
      </c>
      <c r="M6" s="16" t="s">
        <v>33</v>
      </c>
      <c r="N6" s="8" t="s">
        <v>72</v>
      </c>
      <c r="O6" s="7" t="s">
        <v>73</v>
      </c>
      <c r="P6" s="8" t="s">
        <v>74</v>
      </c>
      <c r="Q6" s="8" t="str">
        <f t="shared" si="2"/>
        <v>WGS</v>
      </c>
      <c r="R6" s="7" t="s">
        <v>37</v>
      </c>
      <c r="S6" s="9"/>
      <c r="T6" s="9"/>
      <c r="U6" s="8" t="s">
        <v>38</v>
      </c>
      <c r="V6" s="7" t="s">
        <v>39</v>
      </c>
      <c r="W6" s="2">
        <v>32.0</v>
      </c>
      <c r="X6" s="6"/>
    </row>
    <row r="7">
      <c r="A7" s="17">
        <v>2003.0</v>
      </c>
      <c r="B7" s="3" t="s">
        <v>75</v>
      </c>
      <c r="C7" s="4" t="s">
        <v>76</v>
      </c>
      <c r="D7" s="7" t="s">
        <v>42</v>
      </c>
      <c r="E7" s="9"/>
      <c r="F7" s="5" t="s">
        <v>77</v>
      </c>
      <c r="G7" s="9"/>
      <c r="H7" s="9"/>
      <c r="I7" s="9"/>
      <c r="J7" s="7" t="s">
        <v>78</v>
      </c>
      <c r="K7" s="7" t="s">
        <v>79</v>
      </c>
      <c r="L7" s="7" t="str">
        <f t="shared" si="1"/>
        <v>n</v>
      </c>
      <c r="M7" s="8" t="s">
        <v>33</v>
      </c>
      <c r="N7" s="8" t="s">
        <v>48</v>
      </c>
      <c r="O7" s="7" t="s">
        <v>37</v>
      </c>
      <c r="P7" s="8" t="s">
        <v>36</v>
      </c>
      <c r="Q7" s="8" t="str">
        <f t="shared" si="2"/>
        <v>WGS</v>
      </c>
      <c r="R7" s="7" t="s">
        <v>37</v>
      </c>
      <c r="S7" s="9"/>
      <c r="T7" s="9"/>
      <c r="U7" s="8" t="s">
        <v>38</v>
      </c>
      <c r="V7" s="7" t="s">
        <v>49</v>
      </c>
      <c r="W7" s="18">
        <v>357.0</v>
      </c>
      <c r="X7" s="6"/>
    </row>
    <row r="8">
      <c r="A8" s="17">
        <v>2003.0</v>
      </c>
      <c r="B8" s="3" t="s">
        <v>80</v>
      </c>
      <c r="C8" s="4" t="s">
        <v>81</v>
      </c>
      <c r="D8" s="5" t="s">
        <v>82</v>
      </c>
      <c r="E8" s="9"/>
      <c r="F8" s="5" t="s">
        <v>83</v>
      </c>
      <c r="G8" s="9"/>
      <c r="H8" s="9"/>
      <c r="I8" s="9"/>
      <c r="J8" s="12" t="s">
        <v>84</v>
      </c>
      <c r="K8" s="12" t="s">
        <v>85</v>
      </c>
      <c r="L8" s="7" t="str">
        <f t="shared" si="1"/>
        <v>n</v>
      </c>
      <c r="M8" s="8" t="s">
        <v>33</v>
      </c>
      <c r="N8" s="8" t="s">
        <v>86</v>
      </c>
      <c r="O8" s="7" t="s">
        <v>87</v>
      </c>
      <c r="P8" s="8" t="s">
        <v>36</v>
      </c>
      <c r="Q8" s="8" t="str">
        <f t="shared" si="2"/>
        <v>WGS</v>
      </c>
      <c r="R8" s="7" t="s">
        <v>88</v>
      </c>
      <c r="S8" s="9"/>
      <c r="T8" s="9"/>
      <c r="U8" s="8" t="str">
        <f>IFERROR(__xludf.DUMMYFUNCTION("IF(REGEXMATCH(O8, ""ORF|hage|transposase|mge|MGE|plasmid|tRNA|integrase|repeat|virulence|resistance|sites|replicon""), ""mechanism"", ""consequence"")"),"mechanism")</f>
        <v>mechanism</v>
      </c>
      <c r="V8" s="7" t="s">
        <v>39</v>
      </c>
      <c r="W8" s="18">
        <v>300.0</v>
      </c>
      <c r="X8" s="6"/>
    </row>
    <row r="9">
      <c r="A9" s="17">
        <v>2003.0</v>
      </c>
      <c r="B9" s="3" t="s">
        <v>89</v>
      </c>
      <c r="C9" s="4" t="s">
        <v>90</v>
      </c>
      <c r="D9" s="5" t="s">
        <v>91</v>
      </c>
      <c r="E9" s="9"/>
      <c r="F9" s="5" t="s">
        <v>92</v>
      </c>
      <c r="G9" s="9"/>
      <c r="H9" s="9"/>
      <c r="I9" s="9"/>
      <c r="J9" s="12" t="s">
        <v>93</v>
      </c>
      <c r="K9" s="12" t="s">
        <v>94</v>
      </c>
      <c r="L9" s="7" t="str">
        <f t="shared" si="1"/>
        <v>n</v>
      </c>
      <c r="M9" s="8" t="s">
        <v>33</v>
      </c>
      <c r="N9" s="8" t="s">
        <v>34</v>
      </c>
      <c r="O9" s="7" t="s">
        <v>95</v>
      </c>
      <c r="P9" s="8" t="s">
        <v>36</v>
      </c>
      <c r="Q9" s="8" t="str">
        <f t="shared" si="2"/>
        <v>WGS</v>
      </c>
      <c r="R9" s="7" t="s">
        <v>96</v>
      </c>
      <c r="S9" s="9"/>
      <c r="T9" s="9"/>
      <c r="U9" s="8" t="s">
        <v>38</v>
      </c>
      <c r="V9" s="7" t="s">
        <v>39</v>
      </c>
      <c r="W9" s="18">
        <v>55.0</v>
      </c>
      <c r="X9" s="6"/>
    </row>
    <row r="10">
      <c r="A10" s="17">
        <v>2004.0</v>
      </c>
      <c r="B10" s="3" t="s">
        <v>97</v>
      </c>
      <c r="C10" s="4" t="s">
        <v>98</v>
      </c>
      <c r="D10" s="5" t="s">
        <v>99</v>
      </c>
      <c r="E10" s="5" t="s">
        <v>100</v>
      </c>
      <c r="F10" s="5" t="s">
        <v>101</v>
      </c>
      <c r="G10" s="9"/>
      <c r="H10" s="9"/>
      <c r="I10" s="9"/>
      <c r="J10" s="5" t="s">
        <v>31</v>
      </c>
      <c r="K10" s="19" t="s">
        <v>102</v>
      </c>
      <c r="L10" s="7" t="str">
        <f t="shared" si="1"/>
        <v>n</v>
      </c>
      <c r="M10" s="8" t="s">
        <v>33</v>
      </c>
      <c r="N10" s="8" t="s">
        <v>49</v>
      </c>
      <c r="O10" s="7" t="s">
        <v>103</v>
      </c>
      <c r="P10" s="8" t="s">
        <v>36</v>
      </c>
      <c r="Q10" s="8" t="str">
        <f t="shared" si="2"/>
        <v>WGS</v>
      </c>
      <c r="R10" s="7" t="s">
        <v>88</v>
      </c>
      <c r="S10" s="9"/>
      <c r="T10" s="9"/>
      <c r="U10" s="8" t="s">
        <v>104</v>
      </c>
      <c r="V10" s="7" t="s">
        <v>49</v>
      </c>
      <c r="W10" s="18">
        <v>96.0</v>
      </c>
      <c r="X10" s="6"/>
    </row>
    <row r="11">
      <c r="A11" s="17">
        <v>2004.0</v>
      </c>
      <c r="B11" s="3" t="s">
        <v>105</v>
      </c>
      <c r="C11" s="4" t="s">
        <v>106</v>
      </c>
      <c r="D11" s="5" t="s">
        <v>107</v>
      </c>
      <c r="E11" s="5" t="s">
        <v>108</v>
      </c>
      <c r="F11" s="5" t="s">
        <v>109</v>
      </c>
      <c r="G11" s="9"/>
      <c r="H11" s="9"/>
      <c r="I11" s="5" t="s">
        <v>110</v>
      </c>
      <c r="J11" s="5" t="s">
        <v>111</v>
      </c>
      <c r="K11" s="7" t="s">
        <v>32</v>
      </c>
      <c r="L11" s="7" t="str">
        <f t="shared" si="1"/>
        <v>n</v>
      </c>
      <c r="M11" s="8" t="s">
        <v>33</v>
      </c>
      <c r="N11" s="8" t="s">
        <v>112</v>
      </c>
      <c r="O11" s="7" t="s">
        <v>113</v>
      </c>
      <c r="P11" s="8" t="s">
        <v>36</v>
      </c>
      <c r="Q11" s="8" t="str">
        <f t="shared" si="2"/>
        <v>WGS</v>
      </c>
      <c r="R11" s="7" t="s">
        <v>114</v>
      </c>
      <c r="S11" s="9"/>
      <c r="T11" s="9"/>
      <c r="U11" s="8" t="str">
        <f>IFERROR(__xludf.DUMMYFUNCTION("IF(REGEXMATCH(O11, ""ORF|hage|transposase|mge|MGE|plasmid|tRNA|integrase|repeat|virulence|resistance|sites|replicon""), ""mechanism"", ""consequence"")"),"consequence")</f>
        <v>consequence</v>
      </c>
      <c r="V11" s="7" t="s">
        <v>115</v>
      </c>
      <c r="W11" s="18">
        <v>68.0</v>
      </c>
      <c r="X11" s="6"/>
    </row>
    <row r="12">
      <c r="A12" s="17">
        <v>2005.0</v>
      </c>
      <c r="B12" s="3" t="s">
        <v>116</v>
      </c>
      <c r="C12" s="4" t="s">
        <v>117</v>
      </c>
      <c r="D12" s="5" t="s">
        <v>118</v>
      </c>
      <c r="E12" s="5" t="s">
        <v>119</v>
      </c>
      <c r="F12" s="5" t="s">
        <v>120</v>
      </c>
      <c r="G12" s="9"/>
      <c r="H12" s="9"/>
      <c r="I12" s="9"/>
      <c r="J12" s="7" t="s">
        <v>121</v>
      </c>
      <c r="K12" s="7" t="s">
        <v>32</v>
      </c>
      <c r="L12" s="7" t="str">
        <f t="shared" si="1"/>
        <v>n</v>
      </c>
      <c r="M12" s="8" t="s">
        <v>33</v>
      </c>
      <c r="N12" s="8" t="s">
        <v>122</v>
      </c>
      <c r="O12" s="7" t="s">
        <v>123</v>
      </c>
      <c r="P12" s="8" t="s">
        <v>36</v>
      </c>
      <c r="Q12" s="8" t="str">
        <f t="shared" si="2"/>
        <v>WGS</v>
      </c>
      <c r="R12" s="7" t="s">
        <v>88</v>
      </c>
      <c r="S12" s="7" t="s">
        <v>124</v>
      </c>
      <c r="T12" s="7" t="s">
        <v>63</v>
      </c>
      <c r="U12" s="8" t="s">
        <v>38</v>
      </c>
      <c r="V12" s="7" t="s">
        <v>115</v>
      </c>
      <c r="W12" s="18">
        <v>116.0</v>
      </c>
      <c r="X12" s="6"/>
    </row>
    <row r="13">
      <c r="A13" s="17">
        <v>2005.0</v>
      </c>
      <c r="B13" s="3" t="s">
        <v>125</v>
      </c>
      <c r="C13" s="4" t="s">
        <v>126</v>
      </c>
      <c r="D13" s="5" t="s">
        <v>127</v>
      </c>
      <c r="E13" s="9"/>
      <c r="F13" s="5" t="s">
        <v>128</v>
      </c>
      <c r="G13" s="9"/>
      <c r="H13" s="9"/>
      <c r="I13" s="9"/>
      <c r="J13" s="7" t="s">
        <v>129</v>
      </c>
      <c r="K13" s="12" t="s">
        <v>130</v>
      </c>
      <c r="L13" s="7" t="str">
        <f t="shared" si="1"/>
        <v>n</v>
      </c>
      <c r="M13" s="8" t="s">
        <v>33</v>
      </c>
      <c r="N13" s="8" t="s">
        <v>34</v>
      </c>
      <c r="O13" s="7" t="s">
        <v>131</v>
      </c>
      <c r="P13" s="8" t="s">
        <v>36</v>
      </c>
      <c r="Q13" s="8" t="str">
        <f t="shared" si="2"/>
        <v>WGS</v>
      </c>
      <c r="R13" s="7" t="s">
        <v>37</v>
      </c>
      <c r="S13" s="9"/>
      <c r="T13" s="6"/>
      <c r="U13" s="8" t="s">
        <v>38</v>
      </c>
      <c r="V13" s="7" t="s">
        <v>39</v>
      </c>
      <c r="W13" s="18">
        <v>76.0</v>
      </c>
      <c r="X13" s="6"/>
    </row>
    <row r="14">
      <c r="A14" s="11">
        <v>2005.0</v>
      </c>
      <c r="B14" s="3" t="s">
        <v>132</v>
      </c>
      <c r="C14" s="4" t="s">
        <v>133</v>
      </c>
      <c r="D14" s="7" t="s">
        <v>134</v>
      </c>
      <c r="E14" s="9"/>
      <c r="F14" s="5" t="s">
        <v>77</v>
      </c>
      <c r="G14" s="6"/>
      <c r="H14" s="9"/>
      <c r="I14" s="9"/>
      <c r="J14" s="20" t="s">
        <v>135</v>
      </c>
      <c r="K14" s="12" t="s">
        <v>136</v>
      </c>
      <c r="L14" s="7" t="str">
        <f t="shared" si="1"/>
        <v>y</v>
      </c>
      <c r="M14" s="6" t="s">
        <v>33</v>
      </c>
      <c r="N14" s="8" t="s">
        <v>48</v>
      </c>
      <c r="O14" s="7" t="s">
        <v>37</v>
      </c>
      <c r="P14" s="6" t="s">
        <v>36</v>
      </c>
      <c r="Q14" s="8" t="str">
        <f t="shared" si="2"/>
        <v>WGS</v>
      </c>
      <c r="R14" s="7" t="s">
        <v>37</v>
      </c>
      <c r="S14" s="7" t="s">
        <v>137</v>
      </c>
      <c r="T14" s="9"/>
      <c r="U14" s="6" t="s">
        <v>38</v>
      </c>
      <c r="V14" s="7" t="s">
        <v>49</v>
      </c>
      <c r="W14" s="2">
        <v>59.0</v>
      </c>
      <c r="X14" s="6"/>
    </row>
    <row r="15">
      <c r="A15" s="17">
        <v>2005.0</v>
      </c>
      <c r="B15" s="3" t="s">
        <v>138</v>
      </c>
      <c r="C15" s="4" t="s">
        <v>139</v>
      </c>
      <c r="D15" s="5" t="s">
        <v>140</v>
      </c>
      <c r="E15" s="9"/>
      <c r="F15" s="5" t="s">
        <v>141</v>
      </c>
      <c r="G15" s="5" t="s">
        <v>142</v>
      </c>
      <c r="H15" s="9"/>
      <c r="I15" s="5" t="s">
        <v>143</v>
      </c>
      <c r="J15" s="7" t="s">
        <v>121</v>
      </c>
      <c r="K15" s="7" t="s">
        <v>32</v>
      </c>
      <c r="L15" s="7" t="str">
        <f t="shared" si="1"/>
        <v>n</v>
      </c>
      <c r="M15" s="8" t="s">
        <v>33</v>
      </c>
      <c r="N15" s="8" t="s">
        <v>144</v>
      </c>
      <c r="O15" s="7" t="s">
        <v>145</v>
      </c>
      <c r="P15" s="8" t="s">
        <v>36</v>
      </c>
      <c r="Q15" s="8" t="str">
        <f t="shared" si="2"/>
        <v>WGS</v>
      </c>
      <c r="R15" s="7" t="s">
        <v>96</v>
      </c>
      <c r="S15" s="9"/>
      <c r="T15" s="9"/>
      <c r="U15" s="8" t="str">
        <f>IFERROR(__xludf.DUMMYFUNCTION("IF(REGEXMATCH(O15, ""ORF|hage|transposase|mge|MGE|plasmid|tRNA|integrase|repeat|virulence|resistance|sites|replicon""), ""mechanism"", ""consequence"")"),"consequence")</f>
        <v>consequence</v>
      </c>
      <c r="V15" s="7" t="s">
        <v>115</v>
      </c>
      <c r="W15" s="18">
        <v>54.0</v>
      </c>
      <c r="X15" s="6"/>
    </row>
    <row r="16">
      <c r="A16" s="17">
        <v>2005.0</v>
      </c>
      <c r="B16" s="3" t="s">
        <v>146</v>
      </c>
      <c r="C16" s="4" t="s">
        <v>147</v>
      </c>
      <c r="D16" s="5" t="s">
        <v>148</v>
      </c>
      <c r="E16" s="9"/>
      <c r="F16" s="5" t="s">
        <v>77</v>
      </c>
      <c r="G16" s="9"/>
      <c r="H16" s="9"/>
      <c r="I16" s="9"/>
      <c r="J16" s="20" t="s">
        <v>149</v>
      </c>
      <c r="K16" s="12" t="s">
        <v>150</v>
      </c>
      <c r="L16" s="7" t="str">
        <f t="shared" si="1"/>
        <v>n</v>
      </c>
      <c r="M16" s="8" t="s">
        <v>33</v>
      </c>
      <c r="N16" s="8" t="s">
        <v>48</v>
      </c>
      <c r="O16" s="7" t="s">
        <v>37</v>
      </c>
      <c r="P16" s="8" t="s">
        <v>36</v>
      </c>
      <c r="Q16" s="8" t="str">
        <f t="shared" si="2"/>
        <v>WGS</v>
      </c>
      <c r="R16" s="7" t="s">
        <v>37</v>
      </c>
      <c r="S16" s="9"/>
      <c r="T16" s="9"/>
      <c r="U16" s="8" t="s">
        <v>38</v>
      </c>
      <c r="V16" s="7" t="s">
        <v>49</v>
      </c>
      <c r="W16" s="18">
        <v>51.0</v>
      </c>
      <c r="X16" s="6"/>
    </row>
    <row r="17">
      <c r="A17" s="17">
        <v>2005.0</v>
      </c>
      <c r="B17" s="3" t="s">
        <v>151</v>
      </c>
      <c r="C17" s="4" t="s">
        <v>152</v>
      </c>
      <c r="D17" s="5" t="s">
        <v>153</v>
      </c>
      <c r="E17" s="9"/>
      <c r="F17" s="5" t="s">
        <v>154</v>
      </c>
      <c r="G17" s="9"/>
      <c r="H17" s="9"/>
      <c r="I17" s="9"/>
      <c r="J17" s="7" t="s">
        <v>121</v>
      </c>
      <c r="K17" s="19" t="s">
        <v>155</v>
      </c>
      <c r="L17" s="7" t="str">
        <f t="shared" si="1"/>
        <v>y</v>
      </c>
      <c r="M17" s="8" t="s">
        <v>33</v>
      </c>
      <c r="N17" s="8" t="s">
        <v>156</v>
      </c>
      <c r="O17" s="7" t="s">
        <v>157</v>
      </c>
      <c r="P17" s="8" t="s">
        <v>36</v>
      </c>
      <c r="Q17" s="8" t="str">
        <f t="shared" si="2"/>
        <v>WGS</v>
      </c>
      <c r="R17" s="7" t="s">
        <v>88</v>
      </c>
      <c r="S17" s="9"/>
      <c r="T17" s="9"/>
      <c r="U17" s="8" t="str">
        <f>IFERROR(__xludf.DUMMYFUNCTION("IF(REGEXMATCH(O17, ""ORF|hage|transposase|mge|MGE|plasmid|tRNA|integrase|repeat|virulence|resistance|sites|replicon""), ""mechanism"", ""consequence"")"),"mechanism")</f>
        <v>mechanism</v>
      </c>
      <c r="V17" s="7" t="s">
        <v>115</v>
      </c>
      <c r="W17" s="18">
        <v>157.0</v>
      </c>
      <c r="X17" s="6"/>
    </row>
    <row r="18">
      <c r="A18" s="17">
        <v>2005.0</v>
      </c>
      <c r="B18" s="3" t="s">
        <v>158</v>
      </c>
      <c r="C18" s="4" t="s">
        <v>159</v>
      </c>
      <c r="D18" s="5" t="s">
        <v>160</v>
      </c>
      <c r="E18" s="9"/>
      <c r="F18" s="5" t="s">
        <v>161</v>
      </c>
      <c r="G18" s="5" t="s">
        <v>162</v>
      </c>
      <c r="H18" s="5" t="s">
        <v>163</v>
      </c>
      <c r="I18" s="9"/>
      <c r="J18" s="12" t="s">
        <v>164</v>
      </c>
      <c r="K18" s="7" t="s">
        <v>32</v>
      </c>
      <c r="L18" s="7" t="str">
        <f t="shared" si="1"/>
        <v>n</v>
      </c>
      <c r="M18" s="8" t="s">
        <v>33</v>
      </c>
      <c r="N18" s="8" t="s">
        <v>165</v>
      </c>
      <c r="O18" s="7" t="s">
        <v>166</v>
      </c>
      <c r="P18" s="8" t="s">
        <v>36</v>
      </c>
      <c r="Q18" s="8" t="str">
        <f t="shared" si="2"/>
        <v>WGS</v>
      </c>
      <c r="R18" s="7" t="s">
        <v>37</v>
      </c>
      <c r="S18" s="7" t="s">
        <v>167</v>
      </c>
      <c r="T18" s="8" t="s">
        <v>168</v>
      </c>
      <c r="U18" s="8" t="str">
        <f>IFERROR(__xludf.DUMMYFUNCTION("IF(REGEXMATCH(O18, ""ORF|hage|transposase|mge|MGE|plasmid|tRNA|integrase|repeat|virulence|resistance|sites|replicon""), ""mechanism"", ""consequence"")"),"consequence")</f>
        <v>consequence</v>
      </c>
      <c r="V18" s="7" t="s">
        <v>64</v>
      </c>
      <c r="W18" s="18">
        <v>46.0</v>
      </c>
      <c r="X18" s="6"/>
    </row>
    <row r="19">
      <c r="A19" s="17">
        <v>2006.0</v>
      </c>
      <c r="B19" s="3" t="s">
        <v>169</v>
      </c>
      <c r="C19" s="4" t="s">
        <v>170</v>
      </c>
      <c r="D19" s="5" t="s">
        <v>171</v>
      </c>
      <c r="E19" s="5" t="s">
        <v>172</v>
      </c>
      <c r="F19" s="5" t="s">
        <v>173</v>
      </c>
      <c r="G19" s="9"/>
      <c r="H19" s="5" t="s">
        <v>174</v>
      </c>
      <c r="I19" s="9"/>
      <c r="J19" s="5" t="s">
        <v>175</v>
      </c>
      <c r="K19" s="12" t="s">
        <v>176</v>
      </c>
      <c r="L19" s="7" t="str">
        <f t="shared" si="1"/>
        <v>y</v>
      </c>
      <c r="M19" s="8" t="s">
        <v>33</v>
      </c>
      <c r="N19" s="8" t="s">
        <v>34</v>
      </c>
      <c r="O19" s="7" t="s">
        <v>166</v>
      </c>
      <c r="P19" s="8" t="s">
        <v>36</v>
      </c>
      <c r="Q19" s="8" t="str">
        <f t="shared" si="2"/>
        <v>WGS</v>
      </c>
      <c r="R19" s="7" t="s">
        <v>114</v>
      </c>
      <c r="S19" s="9"/>
      <c r="T19" s="9"/>
      <c r="U19" s="8" t="str">
        <f>IFERROR(__xludf.DUMMYFUNCTION("IF(REGEXMATCH(O19, ""ORF|hage|transposase|mge|MGE|plasmid|tRNA|integrase|repeat|virulence|resistance|sites|replicon""), ""mechanism"", ""consequence"")"),"consequence")</f>
        <v>consequence</v>
      </c>
      <c r="V19" s="7" t="s">
        <v>39</v>
      </c>
      <c r="W19" s="18">
        <v>311.0</v>
      </c>
      <c r="X19" s="6"/>
    </row>
    <row r="20">
      <c r="A20" s="17">
        <v>2006.0</v>
      </c>
      <c r="B20" s="3" t="s">
        <v>177</v>
      </c>
      <c r="C20" s="4" t="s">
        <v>178</v>
      </c>
      <c r="D20" s="5" t="s">
        <v>179</v>
      </c>
      <c r="E20" s="5" t="s">
        <v>180</v>
      </c>
      <c r="F20" s="5" t="s">
        <v>181</v>
      </c>
      <c r="G20" s="5" t="s">
        <v>182</v>
      </c>
      <c r="H20" s="9"/>
      <c r="I20" s="5" t="s">
        <v>183</v>
      </c>
      <c r="J20" s="5" t="s">
        <v>31</v>
      </c>
      <c r="K20" s="12" t="s">
        <v>184</v>
      </c>
      <c r="L20" s="7" t="str">
        <f t="shared" si="1"/>
        <v>y</v>
      </c>
      <c r="M20" s="8" t="s">
        <v>33</v>
      </c>
      <c r="N20" s="8" t="s">
        <v>34</v>
      </c>
      <c r="O20" s="7" t="s">
        <v>185</v>
      </c>
      <c r="P20" s="8" t="s">
        <v>36</v>
      </c>
      <c r="Q20" s="8" t="str">
        <f t="shared" si="2"/>
        <v>WGS</v>
      </c>
      <c r="R20" s="7" t="s">
        <v>114</v>
      </c>
      <c r="S20" s="7" t="s">
        <v>186</v>
      </c>
      <c r="T20" s="6"/>
      <c r="U20" s="8" t="str">
        <f>IFERROR(__xludf.DUMMYFUNCTION("IF(REGEXMATCH(O20, ""ORF|hage|transposase|mge|MGE|plasmid|tRNA|integrase|repeat|virulence|resistance|sites|replicon""), ""mechanism"", ""consequence"")"),"consequence")</f>
        <v>consequence</v>
      </c>
      <c r="V20" s="7" t="s">
        <v>39</v>
      </c>
      <c r="W20" s="18">
        <v>291.0</v>
      </c>
      <c r="X20" s="6"/>
    </row>
    <row r="21">
      <c r="A21" s="21">
        <v>2006.0</v>
      </c>
      <c r="B21" s="22" t="s">
        <v>187</v>
      </c>
      <c r="C21" s="23" t="s">
        <v>188</v>
      </c>
      <c r="D21" s="24" t="s">
        <v>189</v>
      </c>
      <c r="E21" s="25"/>
      <c r="F21" s="24" t="s">
        <v>190</v>
      </c>
      <c r="G21" s="25"/>
      <c r="H21" s="24" t="s">
        <v>191</v>
      </c>
      <c r="I21" s="25"/>
      <c r="J21" s="26" t="s">
        <v>192</v>
      </c>
      <c r="K21" s="27" t="s">
        <v>193</v>
      </c>
      <c r="L21" s="24" t="str">
        <f t="shared" si="1"/>
        <v>y</v>
      </c>
      <c r="M21" s="28" t="s">
        <v>33</v>
      </c>
      <c r="N21" s="28" t="s">
        <v>194</v>
      </c>
      <c r="O21" s="24" t="s">
        <v>195</v>
      </c>
      <c r="P21" s="28" t="s">
        <v>36</v>
      </c>
      <c r="Q21" s="28" t="str">
        <f t="shared" si="2"/>
        <v>WGS</v>
      </c>
      <c r="R21" s="24" t="s">
        <v>196</v>
      </c>
      <c r="S21" s="25"/>
      <c r="T21" s="25"/>
      <c r="U21" s="28" t="str">
        <f>IFERROR(__xludf.DUMMYFUNCTION("IF(REGEXMATCH(O21, ""ORF|hage|transposase|mge|MGE|plasmid|tRNA|integrase|repeat|virulence|resistance|sites|replicon""), ""mechanism"", ""consequence"")"),"mechanism")</f>
        <v>mechanism</v>
      </c>
      <c r="V21" s="24" t="s">
        <v>49</v>
      </c>
      <c r="W21" s="29">
        <v>235.0</v>
      </c>
      <c r="X21" s="6"/>
    </row>
    <row r="22">
      <c r="A22" s="17">
        <v>2006.0</v>
      </c>
      <c r="B22" s="3" t="s">
        <v>197</v>
      </c>
      <c r="C22" s="4" t="s">
        <v>198</v>
      </c>
      <c r="D22" s="5" t="s">
        <v>199</v>
      </c>
      <c r="E22" s="9"/>
      <c r="F22" s="5" t="s">
        <v>200</v>
      </c>
      <c r="G22" s="9"/>
      <c r="H22" s="9"/>
      <c r="I22" s="9"/>
      <c r="J22" s="5" t="s">
        <v>201</v>
      </c>
      <c r="K22" s="12" t="s">
        <v>202</v>
      </c>
      <c r="L22" s="7" t="str">
        <f t="shared" si="1"/>
        <v>n</v>
      </c>
      <c r="M22" s="8" t="s">
        <v>33</v>
      </c>
      <c r="N22" s="8" t="s">
        <v>48</v>
      </c>
      <c r="O22" s="7" t="s">
        <v>203</v>
      </c>
      <c r="P22" s="8" t="s">
        <v>36</v>
      </c>
      <c r="Q22" s="8" t="str">
        <f t="shared" si="2"/>
        <v>WGS</v>
      </c>
      <c r="R22" s="7" t="s">
        <v>204</v>
      </c>
      <c r="S22" s="9"/>
      <c r="T22" s="9"/>
      <c r="U22" s="8" t="s">
        <v>38</v>
      </c>
      <c r="V22" s="7" t="s">
        <v>49</v>
      </c>
      <c r="W22" s="18">
        <v>120.0</v>
      </c>
      <c r="X22" s="6"/>
    </row>
    <row r="23">
      <c r="A23" s="17">
        <v>2006.0</v>
      </c>
      <c r="B23" s="3" t="s">
        <v>205</v>
      </c>
      <c r="C23" s="4" t="s">
        <v>206</v>
      </c>
      <c r="D23" s="5" t="s">
        <v>207</v>
      </c>
      <c r="E23" s="5" t="s">
        <v>208</v>
      </c>
      <c r="F23" s="5" t="s">
        <v>209</v>
      </c>
      <c r="G23" s="5" t="s">
        <v>210</v>
      </c>
      <c r="H23" s="9"/>
      <c r="I23" s="5" t="s">
        <v>211</v>
      </c>
      <c r="J23" s="5" t="s">
        <v>212</v>
      </c>
      <c r="K23" s="12" t="s">
        <v>213</v>
      </c>
      <c r="L23" s="7" t="str">
        <f t="shared" si="1"/>
        <v>n</v>
      </c>
      <c r="M23" s="8" t="s">
        <v>33</v>
      </c>
      <c r="N23" s="8" t="s">
        <v>214</v>
      </c>
      <c r="O23" s="7" t="s">
        <v>215</v>
      </c>
      <c r="P23" s="8" t="s">
        <v>74</v>
      </c>
      <c r="Q23" s="8" t="str">
        <f t="shared" si="2"/>
        <v>WGS</v>
      </c>
      <c r="R23" s="7" t="s">
        <v>88</v>
      </c>
      <c r="S23" s="9"/>
      <c r="T23" s="9"/>
      <c r="U23" s="8" t="str">
        <f>IFERROR(__xludf.DUMMYFUNCTION("IF(REGEXMATCH(O23, ""ORF|hage|transposase|mge|MGE|plasmid|tRNA|integrase|repeat|virulence|resistance|sites|replicon""), ""mechanism"", ""consequence"")"),"mechanism")</f>
        <v>mechanism</v>
      </c>
      <c r="V23" s="7" t="s">
        <v>49</v>
      </c>
      <c r="W23" s="18">
        <v>69.0</v>
      </c>
      <c r="X23" s="6"/>
    </row>
    <row r="24">
      <c r="A24" s="11">
        <v>2006.0</v>
      </c>
      <c r="B24" s="3" t="s">
        <v>216</v>
      </c>
      <c r="C24" s="4" t="s">
        <v>217</v>
      </c>
      <c r="D24" s="7" t="s">
        <v>218</v>
      </c>
      <c r="E24" s="9"/>
      <c r="F24" s="7" t="s">
        <v>219</v>
      </c>
      <c r="G24" s="6"/>
      <c r="H24" s="9"/>
      <c r="I24" s="9"/>
      <c r="J24" s="7" t="s">
        <v>220</v>
      </c>
      <c r="K24" s="7" t="s">
        <v>32</v>
      </c>
      <c r="L24" s="7" t="str">
        <f t="shared" si="1"/>
        <v>n</v>
      </c>
      <c r="M24" s="6" t="s">
        <v>33</v>
      </c>
      <c r="N24" s="8" t="s">
        <v>221</v>
      </c>
      <c r="O24" s="7" t="s">
        <v>222</v>
      </c>
      <c r="P24" s="6" t="s">
        <v>36</v>
      </c>
      <c r="Q24" s="8" t="str">
        <f t="shared" si="2"/>
        <v>WGS</v>
      </c>
      <c r="R24" s="7" t="s">
        <v>37</v>
      </c>
      <c r="S24" s="7" t="s">
        <v>223</v>
      </c>
      <c r="T24" s="7" t="s">
        <v>168</v>
      </c>
      <c r="U24" s="6" t="s">
        <v>38</v>
      </c>
      <c r="V24" s="7" t="s">
        <v>115</v>
      </c>
      <c r="W24" s="2">
        <v>16.0</v>
      </c>
      <c r="X24" s="6"/>
    </row>
    <row r="25">
      <c r="A25" s="17">
        <v>2007.0</v>
      </c>
      <c r="B25" s="3" t="s">
        <v>224</v>
      </c>
      <c r="C25" s="4" t="s">
        <v>225</v>
      </c>
      <c r="D25" s="5" t="s">
        <v>226</v>
      </c>
      <c r="E25" s="5" t="s">
        <v>227</v>
      </c>
      <c r="F25" s="5" t="s">
        <v>228</v>
      </c>
      <c r="G25" s="5" t="s">
        <v>229</v>
      </c>
      <c r="H25" s="9"/>
      <c r="I25" s="5" t="s">
        <v>230</v>
      </c>
      <c r="J25" s="5" t="s">
        <v>231</v>
      </c>
      <c r="K25" s="12" t="s">
        <v>232</v>
      </c>
      <c r="L25" s="7" t="str">
        <f t="shared" si="1"/>
        <v>y</v>
      </c>
      <c r="M25" s="8" t="s">
        <v>33</v>
      </c>
      <c r="N25" s="8" t="s">
        <v>233</v>
      </c>
      <c r="O25" s="7" t="s">
        <v>234</v>
      </c>
      <c r="P25" s="8" t="s">
        <v>36</v>
      </c>
      <c r="Q25" s="8" t="str">
        <f t="shared" si="2"/>
        <v>WGS</v>
      </c>
      <c r="R25" s="7" t="s">
        <v>37</v>
      </c>
      <c r="S25" s="9"/>
      <c r="T25" s="9"/>
      <c r="U25" s="8" t="str">
        <f>IFERROR(__xludf.DUMMYFUNCTION("IF(REGEXMATCH(O25, ""ORF|hage|transposase|mge|MGE|plasmid|tRNA|integrase|repeat|virulence|resistance|sites|replicon""), ""mechanism"", ""consequence"")"),"consequence")</f>
        <v>consequence</v>
      </c>
      <c r="V25" s="7" t="s">
        <v>49</v>
      </c>
      <c r="W25" s="18">
        <v>119.0</v>
      </c>
      <c r="X25" s="6"/>
    </row>
    <row r="26">
      <c r="A26" s="17">
        <v>2007.0</v>
      </c>
      <c r="B26" s="3" t="s">
        <v>235</v>
      </c>
      <c r="C26" s="4" t="s">
        <v>236</v>
      </c>
      <c r="D26" s="5" t="s">
        <v>237</v>
      </c>
      <c r="E26" s="9"/>
      <c r="F26" s="5" t="s">
        <v>238</v>
      </c>
      <c r="G26" s="9"/>
      <c r="H26" s="9"/>
      <c r="I26" s="9"/>
      <c r="J26" s="5" t="s">
        <v>31</v>
      </c>
      <c r="K26" s="12" t="s">
        <v>239</v>
      </c>
      <c r="L26" s="7" t="str">
        <f t="shared" si="1"/>
        <v>n</v>
      </c>
      <c r="M26" s="8" t="s">
        <v>33</v>
      </c>
      <c r="N26" s="8" t="s">
        <v>214</v>
      </c>
      <c r="O26" s="7" t="s">
        <v>240</v>
      </c>
      <c r="P26" s="8" t="s">
        <v>36</v>
      </c>
      <c r="Q26" s="8" t="str">
        <f t="shared" si="2"/>
        <v>WGS</v>
      </c>
      <c r="R26" s="7" t="s">
        <v>88</v>
      </c>
      <c r="S26" s="9"/>
      <c r="T26" s="9"/>
      <c r="U26" s="8" t="str">
        <f>IFERROR(__xludf.DUMMYFUNCTION("IF(REGEXMATCH(O26, ""ORF|hage|transposase|mge|MGE|plasmid|tRNA|integrase|repeat|virulence|resistance|sites|replicon""), ""mechanism"", ""consequence"")"),"mechanism")</f>
        <v>mechanism</v>
      </c>
      <c r="V26" s="7" t="s">
        <v>49</v>
      </c>
      <c r="W26" s="18">
        <v>70.0</v>
      </c>
      <c r="X26" s="6"/>
    </row>
    <row r="27">
      <c r="A27" s="17">
        <v>2007.0</v>
      </c>
      <c r="B27" s="3" t="s">
        <v>241</v>
      </c>
      <c r="C27" s="4" t="s">
        <v>242</v>
      </c>
      <c r="D27" s="5" t="s">
        <v>243</v>
      </c>
      <c r="E27" s="9"/>
      <c r="F27" s="5" t="s">
        <v>244</v>
      </c>
      <c r="G27" s="9"/>
      <c r="H27" s="9"/>
      <c r="I27" s="5" t="s">
        <v>245</v>
      </c>
      <c r="J27" s="5" t="s">
        <v>246</v>
      </c>
      <c r="K27" s="7" t="s">
        <v>247</v>
      </c>
      <c r="L27" s="7" t="str">
        <f t="shared" si="1"/>
        <v>n</v>
      </c>
      <c r="M27" s="8" t="s">
        <v>33</v>
      </c>
      <c r="N27" s="8" t="s">
        <v>34</v>
      </c>
      <c r="O27" s="7" t="s">
        <v>248</v>
      </c>
      <c r="P27" s="8" t="s">
        <v>36</v>
      </c>
      <c r="Q27" s="8" t="str">
        <f t="shared" si="2"/>
        <v>WGS</v>
      </c>
      <c r="R27" s="7" t="s">
        <v>37</v>
      </c>
      <c r="S27" s="7" t="s">
        <v>241</v>
      </c>
      <c r="T27" s="9"/>
      <c r="U27" s="8" t="str">
        <f>IFERROR(__xludf.DUMMYFUNCTION("IF(REGEXMATCH(O27, ""ORF|hage|transposase|mge|MGE|plasmid|tRNA|integrase|repeat|virulence|resistance|sites|replicon""), ""mechanism"", ""consequence"")"),"consequence")</f>
        <v>consequence</v>
      </c>
      <c r="V27" s="7" t="s">
        <v>39</v>
      </c>
      <c r="W27" s="18">
        <v>43.0</v>
      </c>
      <c r="X27" s="6"/>
    </row>
    <row r="28">
      <c r="A28" s="11">
        <v>2007.0</v>
      </c>
      <c r="B28" s="3" t="s">
        <v>249</v>
      </c>
      <c r="C28" s="4" t="s">
        <v>250</v>
      </c>
      <c r="D28" s="7" t="s">
        <v>251</v>
      </c>
      <c r="E28" s="9"/>
      <c r="F28" s="7" t="s">
        <v>252</v>
      </c>
      <c r="G28" s="6"/>
      <c r="H28" s="9"/>
      <c r="I28" s="9"/>
      <c r="J28" s="7" t="s">
        <v>253</v>
      </c>
      <c r="K28" s="7" t="s">
        <v>254</v>
      </c>
      <c r="L28" s="7" t="str">
        <f t="shared" si="1"/>
        <v>n</v>
      </c>
      <c r="M28" s="6" t="s">
        <v>33</v>
      </c>
      <c r="N28" s="8" t="s">
        <v>72</v>
      </c>
      <c r="O28" s="7" t="s">
        <v>255</v>
      </c>
      <c r="P28" s="6" t="s">
        <v>36</v>
      </c>
      <c r="Q28" s="8" t="str">
        <f t="shared" si="2"/>
        <v>WGS</v>
      </c>
      <c r="R28" s="7" t="s">
        <v>37</v>
      </c>
      <c r="S28" s="7" t="s">
        <v>256</v>
      </c>
      <c r="T28" s="9"/>
      <c r="U28" s="6" t="s">
        <v>38</v>
      </c>
      <c r="V28" s="7" t="s">
        <v>39</v>
      </c>
      <c r="W28" s="2">
        <v>42.0</v>
      </c>
      <c r="X28" s="6"/>
    </row>
    <row r="29">
      <c r="A29" s="17">
        <v>2007.0</v>
      </c>
      <c r="B29" s="3" t="s">
        <v>257</v>
      </c>
      <c r="C29" s="4" t="s">
        <v>258</v>
      </c>
      <c r="D29" s="5" t="s">
        <v>259</v>
      </c>
      <c r="E29" s="5" t="s">
        <v>260</v>
      </c>
      <c r="F29" s="5" t="s">
        <v>261</v>
      </c>
      <c r="G29" s="9"/>
      <c r="H29" s="9"/>
      <c r="I29" s="9"/>
      <c r="J29" s="12" t="s">
        <v>262</v>
      </c>
      <c r="K29" s="12" t="s">
        <v>263</v>
      </c>
      <c r="L29" s="7" t="str">
        <f t="shared" si="1"/>
        <v>y</v>
      </c>
      <c r="M29" s="8" t="s">
        <v>33</v>
      </c>
      <c r="N29" s="7" t="s">
        <v>264</v>
      </c>
      <c r="O29" s="7" t="s">
        <v>265</v>
      </c>
      <c r="P29" s="8" t="s">
        <v>36</v>
      </c>
      <c r="Q29" s="8" t="str">
        <f t="shared" si="2"/>
        <v>WGS</v>
      </c>
      <c r="R29" s="7" t="s">
        <v>266</v>
      </c>
      <c r="S29" s="9"/>
      <c r="T29" s="9"/>
      <c r="U29" s="8" t="str">
        <f>IFERROR(__xludf.DUMMYFUNCTION("IF(REGEXMATCH(O29, ""ORF|hage|transposase|mge|MGE|plasmid|tRNA|integrase|repeat|virulence|resistance|sites|replicon""), ""mechanism"", ""consequence"")"),"mechanism")</f>
        <v>mechanism</v>
      </c>
      <c r="V29" s="7" t="s">
        <v>115</v>
      </c>
      <c r="W29" s="18">
        <v>79.0</v>
      </c>
      <c r="X29" s="6"/>
    </row>
    <row r="30">
      <c r="A30" s="17">
        <v>2008.0</v>
      </c>
      <c r="B30" s="3" t="s">
        <v>267</v>
      </c>
      <c r="C30" s="4" t="s">
        <v>268</v>
      </c>
      <c r="D30" s="5" t="s">
        <v>269</v>
      </c>
      <c r="E30" s="9"/>
      <c r="F30" s="5" t="s">
        <v>270</v>
      </c>
      <c r="G30" s="9"/>
      <c r="H30" s="5" t="s">
        <v>271</v>
      </c>
      <c r="I30" s="5" t="s">
        <v>272</v>
      </c>
      <c r="J30" s="30" t="s">
        <v>273</v>
      </c>
      <c r="K30" s="12" t="s">
        <v>274</v>
      </c>
      <c r="L30" s="7" t="str">
        <f t="shared" si="1"/>
        <v>y</v>
      </c>
      <c r="M30" s="8" t="s">
        <v>33</v>
      </c>
      <c r="N30" s="8" t="s">
        <v>275</v>
      </c>
      <c r="O30" s="7" t="s">
        <v>276</v>
      </c>
      <c r="P30" s="8" t="s">
        <v>36</v>
      </c>
      <c r="Q30" s="8" t="str">
        <f t="shared" si="2"/>
        <v>WGS</v>
      </c>
      <c r="R30" s="7" t="s">
        <v>88</v>
      </c>
      <c r="S30" s="9"/>
      <c r="T30" s="9"/>
      <c r="U30" s="8" t="str">
        <f>IFERROR(__xludf.DUMMYFUNCTION("IF(REGEXMATCH(O30, ""ORF|hage|transposase|mge|MGE|plasmid|tRNA|integrase|repeat|virulence|resistance|sites|replicon""), ""mechanism"", ""consequence"")"),"mechanism")</f>
        <v>mechanism</v>
      </c>
      <c r="V30" s="7" t="s">
        <v>49</v>
      </c>
      <c r="W30" s="18">
        <v>219.0</v>
      </c>
      <c r="X30" s="6"/>
    </row>
    <row r="31">
      <c r="A31" s="11">
        <v>2008.0</v>
      </c>
      <c r="B31" s="3" t="s">
        <v>277</v>
      </c>
      <c r="C31" s="4" t="s">
        <v>278</v>
      </c>
      <c r="D31" s="7" t="s">
        <v>279</v>
      </c>
      <c r="E31" s="9"/>
      <c r="F31" s="7" t="s">
        <v>280</v>
      </c>
      <c r="G31" s="6"/>
      <c r="H31" s="9"/>
      <c r="I31" s="9"/>
      <c r="J31" s="7" t="s">
        <v>281</v>
      </c>
      <c r="K31" s="19" t="s">
        <v>282</v>
      </c>
      <c r="L31" s="7" t="str">
        <f t="shared" si="1"/>
        <v>n</v>
      </c>
      <c r="M31" s="6" t="s">
        <v>33</v>
      </c>
      <c r="N31" s="8" t="s">
        <v>34</v>
      </c>
      <c r="O31" s="7" t="s">
        <v>283</v>
      </c>
      <c r="P31" s="6" t="s">
        <v>36</v>
      </c>
      <c r="Q31" s="8" t="str">
        <f t="shared" si="2"/>
        <v>WGS</v>
      </c>
      <c r="R31" s="7" t="s">
        <v>88</v>
      </c>
      <c r="S31" s="9"/>
      <c r="T31" s="9"/>
      <c r="U31" s="6" t="s">
        <v>38</v>
      </c>
      <c r="V31" s="7" t="s">
        <v>39</v>
      </c>
      <c r="W31" s="2">
        <v>35.0</v>
      </c>
      <c r="X31" s="6"/>
    </row>
    <row r="32">
      <c r="A32" s="17">
        <v>2008.0</v>
      </c>
      <c r="B32" s="3" t="s">
        <v>284</v>
      </c>
      <c r="C32" s="4" t="s">
        <v>285</v>
      </c>
      <c r="D32" s="5" t="s">
        <v>286</v>
      </c>
      <c r="E32" s="9"/>
      <c r="F32" s="5" t="s">
        <v>287</v>
      </c>
      <c r="G32" s="9"/>
      <c r="H32" s="5" t="s">
        <v>288</v>
      </c>
      <c r="I32" s="5" t="s">
        <v>289</v>
      </c>
      <c r="J32" s="5" t="s">
        <v>290</v>
      </c>
      <c r="K32" s="12" t="s">
        <v>291</v>
      </c>
      <c r="L32" s="7" t="str">
        <f t="shared" si="1"/>
        <v>y</v>
      </c>
      <c r="M32" s="8" t="s">
        <v>33</v>
      </c>
      <c r="N32" s="8" t="s">
        <v>34</v>
      </c>
      <c r="O32" s="7" t="s">
        <v>292</v>
      </c>
      <c r="P32" s="8" t="s">
        <v>36</v>
      </c>
      <c r="Q32" s="8" t="str">
        <f t="shared" si="2"/>
        <v>WGS</v>
      </c>
      <c r="R32" s="7" t="s">
        <v>88</v>
      </c>
      <c r="S32" s="7" t="s">
        <v>293</v>
      </c>
      <c r="T32" s="6"/>
      <c r="U32" s="8" t="str">
        <f>IFERROR(__xludf.DUMMYFUNCTION("IF(REGEXMATCH(O32, ""ORF|hage|transposase|mge|MGE|plasmid|tRNA|integrase|repeat|virulence|resistance|sites|replicon""), ""mechanism"", ""consequence"")"),"consequence")</f>
        <v>consequence</v>
      </c>
      <c r="V32" s="7" t="s">
        <v>39</v>
      </c>
      <c r="W32" s="18">
        <v>22.0</v>
      </c>
      <c r="X32" s="6"/>
    </row>
    <row r="33">
      <c r="A33" s="17">
        <v>2008.0</v>
      </c>
      <c r="B33" s="3" t="s">
        <v>294</v>
      </c>
      <c r="C33" s="12" t="s">
        <v>295</v>
      </c>
      <c r="D33" s="5" t="s">
        <v>296</v>
      </c>
      <c r="E33" s="9"/>
      <c r="F33" s="5" t="s">
        <v>297</v>
      </c>
      <c r="G33" s="9"/>
      <c r="H33" s="9"/>
      <c r="I33" s="9"/>
      <c r="J33" s="5" t="s">
        <v>298</v>
      </c>
      <c r="K33" s="12" t="s">
        <v>299</v>
      </c>
      <c r="L33" s="7" t="str">
        <f t="shared" si="1"/>
        <v>y</v>
      </c>
      <c r="M33" s="8" t="s">
        <v>33</v>
      </c>
      <c r="N33" s="8" t="s">
        <v>48</v>
      </c>
      <c r="O33" s="7" t="s">
        <v>37</v>
      </c>
      <c r="P33" s="8" t="s">
        <v>36</v>
      </c>
      <c r="Q33" s="8" t="str">
        <f t="shared" si="2"/>
        <v>WGS</v>
      </c>
      <c r="R33" s="7" t="s">
        <v>37</v>
      </c>
      <c r="S33" s="9"/>
      <c r="T33" s="9"/>
      <c r="U33" s="8" t="s">
        <v>38</v>
      </c>
      <c r="V33" s="7" t="s">
        <v>49</v>
      </c>
      <c r="W33" s="18">
        <v>6.0</v>
      </c>
      <c r="X33" s="6"/>
    </row>
    <row r="34">
      <c r="A34" s="17">
        <v>2008.0</v>
      </c>
      <c r="B34" s="3" t="s">
        <v>300</v>
      </c>
      <c r="C34" s="4" t="s">
        <v>301</v>
      </c>
      <c r="D34" s="5" t="s">
        <v>302</v>
      </c>
      <c r="E34" s="5" t="s">
        <v>303</v>
      </c>
      <c r="F34" s="5" t="s">
        <v>304</v>
      </c>
      <c r="G34" s="9"/>
      <c r="H34" s="9"/>
      <c r="I34" s="5" t="s">
        <v>305</v>
      </c>
      <c r="J34" s="31" t="s">
        <v>306</v>
      </c>
      <c r="K34" s="12" t="s">
        <v>307</v>
      </c>
      <c r="L34" s="7" t="str">
        <f t="shared" si="1"/>
        <v>y</v>
      </c>
      <c r="M34" s="8" t="s">
        <v>33</v>
      </c>
      <c r="N34" s="8" t="s">
        <v>308</v>
      </c>
      <c r="O34" s="7" t="s">
        <v>309</v>
      </c>
      <c r="P34" s="8" t="s">
        <v>36</v>
      </c>
      <c r="Q34" s="8" t="str">
        <f t="shared" si="2"/>
        <v>WGS</v>
      </c>
      <c r="R34" s="7" t="s">
        <v>88</v>
      </c>
      <c r="S34" s="7" t="s">
        <v>300</v>
      </c>
      <c r="T34" s="8" t="s">
        <v>168</v>
      </c>
      <c r="U34" s="8" t="str">
        <f>IFERROR(__xludf.DUMMYFUNCTION("IF(REGEXMATCH(O34, ""ORF|hage|transposase|mge|MGE|plasmid|tRNA|integrase|repeat|virulence|resistance|sites|replicon""), ""mechanism"", ""consequence"")"),"mechanism")</f>
        <v>mechanism</v>
      </c>
      <c r="V34" s="7" t="s">
        <v>64</v>
      </c>
      <c r="W34" s="18">
        <v>59.0</v>
      </c>
      <c r="X34" s="6"/>
    </row>
    <row r="35">
      <c r="A35" s="17">
        <v>2008.0</v>
      </c>
      <c r="B35" s="3" t="s">
        <v>310</v>
      </c>
      <c r="C35" s="4" t="s">
        <v>311</v>
      </c>
      <c r="D35" s="5" t="s">
        <v>312</v>
      </c>
      <c r="E35" s="9"/>
      <c r="F35" s="9"/>
      <c r="G35" s="9"/>
      <c r="H35" s="9"/>
      <c r="I35" s="9"/>
      <c r="J35" s="5" t="s">
        <v>31</v>
      </c>
      <c r="K35" s="12" t="s">
        <v>313</v>
      </c>
      <c r="L35" s="7" t="str">
        <f t="shared" si="1"/>
        <v>y</v>
      </c>
      <c r="M35" s="8" t="s">
        <v>33</v>
      </c>
      <c r="N35" s="8" t="s">
        <v>314</v>
      </c>
      <c r="O35" s="7" t="s">
        <v>315</v>
      </c>
      <c r="P35" s="8" t="s">
        <v>36</v>
      </c>
      <c r="Q35" s="8" t="str">
        <f t="shared" si="2"/>
        <v>WGS</v>
      </c>
      <c r="R35" s="7" t="s">
        <v>316</v>
      </c>
      <c r="S35" s="9"/>
      <c r="T35" s="9"/>
      <c r="U35" s="8" t="str">
        <f>IFERROR(__xludf.DUMMYFUNCTION("IF(REGEXMATCH(O35, ""ORF|hage|transposase|mge|MGE|plasmid|tRNA|integrase|repeat|virulence|resistance|sites|replicon""), ""mechanism"", ""consequence"")"),"mechanism")</f>
        <v>mechanism</v>
      </c>
      <c r="V35" s="7" t="s">
        <v>115</v>
      </c>
      <c r="W35" s="18">
        <v>35.0</v>
      </c>
      <c r="X35" s="6"/>
    </row>
    <row r="36">
      <c r="A36" s="17">
        <v>2009.0</v>
      </c>
      <c r="B36" s="3" t="s">
        <v>317</v>
      </c>
      <c r="C36" s="4" t="s">
        <v>318</v>
      </c>
      <c r="D36" s="5" t="s">
        <v>319</v>
      </c>
      <c r="E36" s="9"/>
      <c r="F36" s="5" t="s">
        <v>320</v>
      </c>
      <c r="G36" s="9"/>
      <c r="H36" s="5" t="s">
        <v>321</v>
      </c>
      <c r="I36" s="5" t="s">
        <v>322</v>
      </c>
      <c r="J36" s="5" t="s">
        <v>31</v>
      </c>
      <c r="K36" s="12" t="s">
        <v>323</v>
      </c>
      <c r="L36" s="7" t="str">
        <f t="shared" si="1"/>
        <v>y</v>
      </c>
      <c r="M36" s="8" t="s">
        <v>33</v>
      </c>
      <c r="N36" s="8" t="s">
        <v>324</v>
      </c>
      <c r="O36" s="7" t="s">
        <v>325</v>
      </c>
      <c r="P36" s="8" t="s">
        <v>36</v>
      </c>
      <c r="Q36" s="8" t="str">
        <f t="shared" si="2"/>
        <v>WGS</v>
      </c>
      <c r="R36" s="7" t="s">
        <v>88</v>
      </c>
      <c r="S36" s="9"/>
      <c r="T36" s="9"/>
      <c r="U36" s="8" t="str">
        <f>IFERROR(__xludf.DUMMYFUNCTION("IF(REGEXMATCH(O36, ""ORF|hage|transposase|mge|MGE|plasmid|tRNA|integrase|repeat|virulence|resistance|sites|replicon""), ""mechanism"", ""consequence"")"),"mechanism")</f>
        <v>mechanism</v>
      </c>
      <c r="V36" s="7" t="s">
        <v>115</v>
      </c>
      <c r="W36" s="18">
        <v>339.0</v>
      </c>
      <c r="X36" s="6"/>
    </row>
    <row r="37">
      <c r="A37" s="17">
        <v>2009.0</v>
      </c>
      <c r="B37" s="3" t="s">
        <v>326</v>
      </c>
      <c r="C37" s="4" t="s">
        <v>327</v>
      </c>
      <c r="D37" s="5" t="s">
        <v>328</v>
      </c>
      <c r="E37" s="5" t="s">
        <v>329</v>
      </c>
      <c r="F37" s="5" t="s">
        <v>330</v>
      </c>
      <c r="G37" s="9"/>
      <c r="H37" s="5" t="s">
        <v>331</v>
      </c>
      <c r="I37" s="5" t="s">
        <v>332</v>
      </c>
      <c r="J37" s="5" t="s">
        <v>31</v>
      </c>
      <c r="K37" s="12" t="s">
        <v>333</v>
      </c>
      <c r="L37" s="7" t="str">
        <f t="shared" si="1"/>
        <v>n</v>
      </c>
      <c r="M37" s="8" t="s">
        <v>33</v>
      </c>
      <c r="N37" s="8" t="s">
        <v>72</v>
      </c>
      <c r="O37" s="7" t="s">
        <v>166</v>
      </c>
      <c r="P37" s="8" t="s">
        <v>36</v>
      </c>
      <c r="Q37" s="8" t="str">
        <f t="shared" si="2"/>
        <v>WGS</v>
      </c>
      <c r="R37" s="7" t="s">
        <v>88</v>
      </c>
      <c r="S37" s="9"/>
      <c r="T37" s="9"/>
      <c r="U37" s="8" t="str">
        <f>IFERROR(__xludf.DUMMYFUNCTION("IF(REGEXMATCH(O37, ""ORF|hage|transposase|mge|MGE|plasmid|tRNA|integrase|repeat|virulence|resistance|sites|replicon""), ""mechanism"", ""consequence"")"),"consequence")</f>
        <v>consequence</v>
      </c>
      <c r="V37" s="7" t="s">
        <v>39</v>
      </c>
      <c r="W37" s="18">
        <v>47.0</v>
      </c>
      <c r="X37" s="6"/>
    </row>
    <row r="38">
      <c r="A38" s="11">
        <v>2010.0</v>
      </c>
      <c r="B38" s="3" t="s">
        <v>334</v>
      </c>
      <c r="C38" s="4" t="s">
        <v>335</v>
      </c>
      <c r="D38" s="7" t="s">
        <v>336</v>
      </c>
      <c r="E38" s="9"/>
      <c r="F38" s="7" t="s">
        <v>337</v>
      </c>
      <c r="G38" s="6"/>
      <c r="H38" s="9"/>
      <c r="I38" s="9"/>
      <c r="J38" s="19" t="s">
        <v>338</v>
      </c>
      <c r="K38" s="7" t="s">
        <v>32</v>
      </c>
      <c r="L38" s="7" t="str">
        <f t="shared" si="1"/>
        <v>n</v>
      </c>
      <c r="M38" s="6" t="s">
        <v>33</v>
      </c>
      <c r="N38" s="8" t="s">
        <v>48</v>
      </c>
      <c r="O38" s="7" t="s">
        <v>37</v>
      </c>
      <c r="P38" s="6" t="s">
        <v>36</v>
      </c>
      <c r="Q38" s="8" t="str">
        <f t="shared" si="2"/>
        <v>WGS</v>
      </c>
      <c r="R38" s="7" t="s">
        <v>37</v>
      </c>
      <c r="S38" s="7" t="s">
        <v>334</v>
      </c>
      <c r="T38" s="9"/>
      <c r="U38" s="6" t="s">
        <v>38</v>
      </c>
      <c r="V38" s="7" t="s">
        <v>49</v>
      </c>
      <c r="W38" s="2">
        <v>63.0</v>
      </c>
      <c r="X38" s="6"/>
    </row>
    <row r="39">
      <c r="A39" s="17">
        <v>2010.0</v>
      </c>
      <c r="B39" s="3" t="s">
        <v>339</v>
      </c>
      <c r="C39" s="4" t="s">
        <v>340</v>
      </c>
      <c r="D39" s="5" t="s">
        <v>341</v>
      </c>
      <c r="E39" s="9"/>
      <c r="F39" s="5" t="s">
        <v>342</v>
      </c>
      <c r="G39" s="9"/>
      <c r="H39" s="5" t="s">
        <v>343</v>
      </c>
      <c r="I39" s="9"/>
      <c r="J39" s="5" t="s">
        <v>344</v>
      </c>
      <c r="K39" s="7" t="s">
        <v>345</v>
      </c>
      <c r="L39" s="7" t="str">
        <f t="shared" si="1"/>
        <v>n</v>
      </c>
      <c r="M39" s="8" t="s">
        <v>33</v>
      </c>
      <c r="N39" s="8" t="s">
        <v>346</v>
      </c>
      <c r="O39" s="7" t="s">
        <v>347</v>
      </c>
      <c r="P39" s="8" t="s">
        <v>36</v>
      </c>
      <c r="Q39" s="8" t="str">
        <f t="shared" si="2"/>
        <v>WGS</v>
      </c>
      <c r="R39" s="7" t="s">
        <v>88</v>
      </c>
      <c r="S39" s="7" t="s">
        <v>348</v>
      </c>
      <c r="T39" s="7" t="s">
        <v>63</v>
      </c>
      <c r="U39" s="8" t="str">
        <f>IFERROR(__xludf.DUMMYFUNCTION("IF(REGEXMATCH(O39, ""ORF|hage|transposase|mge|MGE|plasmid|tRNA|integrase|repeat|virulence|resistance|sites|replicon""), ""mechanism"", ""consequence"")"),"mechanism")</f>
        <v>mechanism</v>
      </c>
      <c r="V39" s="7" t="s">
        <v>64</v>
      </c>
      <c r="W39" s="18">
        <v>26.0</v>
      </c>
      <c r="X39" s="6"/>
    </row>
    <row r="40">
      <c r="A40" s="17">
        <v>2010.0</v>
      </c>
      <c r="B40" s="3" t="s">
        <v>349</v>
      </c>
      <c r="C40" s="4" t="s">
        <v>350</v>
      </c>
      <c r="D40" s="5" t="s">
        <v>351</v>
      </c>
      <c r="E40" s="9"/>
      <c r="F40" s="5" t="s">
        <v>352</v>
      </c>
      <c r="G40" s="9"/>
      <c r="H40" s="5" t="s">
        <v>353</v>
      </c>
      <c r="I40" s="9"/>
      <c r="J40" s="5" t="s">
        <v>354</v>
      </c>
      <c r="K40" s="12" t="s">
        <v>355</v>
      </c>
      <c r="L40" s="7" t="str">
        <f t="shared" si="1"/>
        <v>n</v>
      </c>
      <c r="M40" s="8" t="s">
        <v>33</v>
      </c>
      <c r="N40" s="8" t="s">
        <v>356</v>
      </c>
      <c r="O40" s="7" t="s">
        <v>309</v>
      </c>
      <c r="P40" s="8" t="s">
        <v>36</v>
      </c>
      <c r="Q40" s="8" t="str">
        <f t="shared" si="2"/>
        <v>WGS</v>
      </c>
      <c r="R40" s="7" t="s">
        <v>88</v>
      </c>
      <c r="S40" s="7" t="s">
        <v>357</v>
      </c>
      <c r="T40" s="8" t="s">
        <v>168</v>
      </c>
      <c r="U40" s="8" t="str">
        <f>IFERROR(__xludf.DUMMYFUNCTION("IF(REGEXMATCH(O40, ""ORF|hage|transposase|mge|MGE|plasmid|tRNA|integrase|repeat|virulence|resistance|sites|replicon""), ""mechanism"", ""consequence"")"),"mechanism")</f>
        <v>mechanism</v>
      </c>
      <c r="V40" s="7" t="s">
        <v>64</v>
      </c>
      <c r="W40" s="18">
        <v>19.0</v>
      </c>
      <c r="X40" s="6"/>
    </row>
    <row r="41">
      <c r="A41" s="11">
        <v>2011.0</v>
      </c>
      <c r="B41" s="3" t="s">
        <v>358</v>
      </c>
      <c r="C41" s="4" t="s">
        <v>359</v>
      </c>
      <c r="D41" s="7" t="s">
        <v>360</v>
      </c>
      <c r="E41" s="9"/>
      <c r="F41" s="7" t="s">
        <v>361</v>
      </c>
      <c r="G41" s="6"/>
      <c r="H41" s="9"/>
      <c r="I41" s="9"/>
      <c r="J41" s="7" t="s">
        <v>362</v>
      </c>
      <c r="K41" s="12" t="s">
        <v>363</v>
      </c>
      <c r="L41" s="7" t="str">
        <f t="shared" si="1"/>
        <v>n</v>
      </c>
      <c r="M41" s="6" t="s">
        <v>33</v>
      </c>
      <c r="N41" s="8" t="s">
        <v>48</v>
      </c>
      <c r="O41" s="7" t="s">
        <v>37</v>
      </c>
      <c r="P41" s="6" t="s">
        <v>36</v>
      </c>
      <c r="Q41" s="8" t="str">
        <f t="shared" si="2"/>
        <v>WGS</v>
      </c>
      <c r="R41" s="7" t="s">
        <v>37</v>
      </c>
      <c r="S41" s="9"/>
      <c r="T41" s="9"/>
      <c r="U41" s="6" t="s">
        <v>38</v>
      </c>
      <c r="V41" s="7" t="s">
        <v>49</v>
      </c>
      <c r="W41" s="2">
        <v>300.0</v>
      </c>
      <c r="X41" s="6"/>
    </row>
    <row r="42">
      <c r="A42" s="17">
        <v>2011.0</v>
      </c>
      <c r="B42" s="3" t="s">
        <v>364</v>
      </c>
      <c r="C42" s="4" t="s">
        <v>365</v>
      </c>
      <c r="D42" s="5" t="s">
        <v>366</v>
      </c>
      <c r="E42" s="5" t="s">
        <v>367</v>
      </c>
      <c r="F42" s="5" t="s">
        <v>368</v>
      </c>
      <c r="G42" s="9"/>
      <c r="H42" s="9"/>
      <c r="I42" s="9"/>
      <c r="J42" s="5" t="s">
        <v>369</v>
      </c>
      <c r="K42" s="12" t="s">
        <v>370</v>
      </c>
      <c r="L42" s="7" t="str">
        <f t="shared" si="1"/>
        <v>n</v>
      </c>
      <c r="M42" s="8" t="s">
        <v>33</v>
      </c>
      <c r="N42" s="8" t="s">
        <v>371</v>
      </c>
      <c r="O42" s="7" t="s">
        <v>372</v>
      </c>
      <c r="P42" s="8" t="s">
        <v>36</v>
      </c>
      <c r="Q42" s="8" t="str">
        <f t="shared" si="2"/>
        <v>WGS</v>
      </c>
      <c r="R42" s="7" t="s">
        <v>88</v>
      </c>
      <c r="S42" s="9"/>
      <c r="T42" s="7" t="s">
        <v>63</v>
      </c>
      <c r="U42" s="8" t="str">
        <f>IFERROR(__xludf.DUMMYFUNCTION("IF(REGEXMATCH(O42, ""ORF|hage|transposase|mge|MGE|plasmid|tRNA|integrase|repeat|virulence|resistance|sites|replicon""), ""mechanism"", ""consequence"")"),"consequence")</f>
        <v>consequence</v>
      </c>
      <c r="V42" s="7" t="s">
        <v>115</v>
      </c>
      <c r="W42" s="18">
        <v>23.0</v>
      </c>
      <c r="X42" s="6"/>
    </row>
    <row r="43">
      <c r="A43" s="11">
        <v>2011.0</v>
      </c>
      <c r="B43" s="3" t="s">
        <v>373</v>
      </c>
      <c r="C43" s="4" t="s">
        <v>374</v>
      </c>
      <c r="D43" s="7" t="s">
        <v>375</v>
      </c>
      <c r="E43" s="9"/>
      <c r="F43" s="7" t="s">
        <v>376</v>
      </c>
      <c r="G43" s="6"/>
      <c r="H43" s="9"/>
      <c r="I43" s="9"/>
      <c r="J43" s="7" t="s">
        <v>377</v>
      </c>
      <c r="K43" s="4" t="s">
        <v>378</v>
      </c>
      <c r="L43" s="7" t="str">
        <f t="shared" si="1"/>
        <v>y</v>
      </c>
      <c r="M43" s="6" t="s">
        <v>33</v>
      </c>
      <c r="N43" s="8" t="s">
        <v>379</v>
      </c>
      <c r="O43" s="7" t="s">
        <v>380</v>
      </c>
      <c r="P43" s="6"/>
      <c r="Q43" s="8" t="str">
        <f t="shared" si="2"/>
        <v>WGS</v>
      </c>
      <c r="R43" s="7" t="s">
        <v>37</v>
      </c>
      <c r="S43" s="9"/>
      <c r="T43" s="9"/>
      <c r="U43" s="6" t="s">
        <v>38</v>
      </c>
      <c r="V43" s="7" t="s">
        <v>49</v>
      </c>
      <c r="W43" s="2">
        <v>22.0</v>
      </c>
      <c r="X43" s="6"/>
    </row>
    <row r="44">
      <c r="A44" s="17">
        <v>2011.0</v>
      </c>
      <c r="B44" s="3" t="s">
        <v>381</v>
      </c>
      <c r="C44" s="4" t="s">
        <v>382</v>
      </c>
      <c r="D44" s="5" t="s">
        <v>383</v>
      </c>
      <c r="E44" s="9"/>
      <c r="F44" s="5" t="s">
        <v>320</v>
      </c>
      <c r="G44" s="9"/>
      <c r="H44" s="9"/>
      <c r="I44" s="9"/>
      <c r="J44" s="5" t="s">
        <v>31</v>
      </c>
      <c r="K44" s="12" t="s">
        <v>384</v>
      </c>
      <c r="L44" s="7" t="str">
        <f t="shared" si="1"/>
        <v>y</v>
      </c>
      <c r="M44" s="8" t="s">
        <v>33</v>
      </c>
      <c r="N44" s="8" t="s">
        <v>34</v>
      </c>
      <c r="O44" s="7" t="s">
        <v>385</v>
      </c>
      <c r="P44" s="8" t="s">
        <v>36</v>
      </c>
      <c r="Q44" s="8" t="str">
        <f t="shared" si="2"/>
        <v>WGS</v>
      </c>
      <c r="R44" s="7" t="s">
        <v>88</v>
      </c>
      <c r="S44" s="9"/>
      <c r="T44" s="9"/>
      <c r="U44" s="8" t="str">
        <f>IFERROR(__xludf.DUMMYFUNCTION("IF(REGEXMATCH(O44, ""ORF|hage|transposase|mge|MGE|plasmid|tRNA|integrase|repeat|virulence|resistance|sites|replicon""), ""mechanism"", ""consequence"")"),"consequence")</f>
        <v>consequence</v>
      </c>
      <c r="V44" s="7" t="s">
        <v>39</v>
      </c>
      <c r="W44" s="18">
        <v>9.0</v>
      </c>
      <c r="X44" s="6"/>
    </row>
    <row r="45">
      <c r="A45" s="21">
        <v>2012.0</v>
      </c>
      <c r="B45" s="22" t="s">
        <v>386</v>
      </c>
      <c r="C45" s="23" t="s">
        <v>387</v>
      </c>
      <c r="D45" s="24" t="s">
        <v>388</v>
      </c>
      <c r="E45" s="24" t="s">
        <v>389</v>
      </c>
      <c r="F45" s="24" t="s">
        <v>390</v>
      </c>
      <c r="G45" s="24" t="s">
        <v>391</v>
      </c>
      <c r="H45" s="24" t="s">
        <v>392</v>
      </c>
      <c r="I45" s="25"/>
      <c r="J45" s="24" t="s">
        <v>393</v>
      </c>
      <c r="K45" s="27" t="s">
        <v>394</v>
      </c>
      <c r="L45" s="24" t="str">
        <f t="shared" si="1"/>
        <v>y</v>
      </c>
      <c r="M45" s="28" t="s">
        <v>33</v>
      </c>
      <c r="N45" s="28" t="s">
        <v>308</v>
      </c>
      <c r="O45" s="24" t="s">
        <v>395</v>
      </c>
      <c r="P45" s="28" t="s">
        <v>36</v>
      </c>
      <c r="Q45" s="28" t="str">
        <f t="shared" si="2"/>
        <v>WGS</v>
      </c>
      <c r="R45" s="24" t="s">
        <v>196</v>
      </c>
      <c r="S45" s="24" t="s">
        <v>223</v>
      </c>
      <c r="T45" s="28" t="s">
        <v>168</v>
      </c>
      <c r="U45" s="28" t="str">
        <f>IFERROR(__xludf.DUMMYFUNCTION("IF(REGEXMATCH(O45, ""ORF|hage|transposase|mge|MGE|plasmid|tRNA|integrase|repeat|virulence|resistance|sites|replicon""), ""mechanism"", ""consequence"")"),"mechanism")</f>
        <v>mechanism</v>
      </c>
      <c r="V45" s="24" t="s">
        <v>64</v>
      </c>
      <c r="W45" s="29">
        <v>297.0</v>
      </c>
      <c r="X45" s="6"/>
    </row>
    <row r="46">
      <c r="A46" s="32">
        <v>2012.0</v>
      </c>
      <c r="B46" s="33" t="s">
        <v>396</v>
      </c>
      <c r="C46" s="34" t="s">
        <v>397</v>
      </c>
      <c r="D46" s="35" t="s">
        <v>398</v>
      </c>
      <c r="E46" s="36"/>
      <c r="F46" s="37" t="s">
        <v>399</v>
      </c>
      <c r="G46" s="38"/>
      <c r="H46" s="36"/>
      <c r="I46" s="36"/>
      <c r="J46" s="39" t="s">
        <v>400</v>
      </c>
      <c r="K46" s="40" t="s">
        <v>401</v>
      </c>
      <c r="L46" s="41" t="str">
        <f t="shared" si="1"/>
        <v>y</v>
      </c>
      <c r="M46" s="41" t="s">
        <v>33</v>
      </c>
      <c r="N46" s="41" t="s">
        <v>48</v>
      </c>
      <c r="O46" s="42" t="s">
        <v>37</v>
      </c>
      <c r="P46" s="41" t="s">
        <v>36</v>
      </c>
      <c r="Q46" s="41" t="str">
        <f t="shared" si="2"/>
        <v>WGS</v>
      </c>
      <c r="R46" s="41" t="s">
        <v>37</v>
      </c>
      <c r="S46" s="43"/>
      <c r="T46" s="43"/>
      <c r="U46" s="41" t="str">
        <f>IFERROR(__xludf.DUMMYFUNCTION("IF(REGEXMATCH(O46, ""ORF|hage|transposase|mge|MGE|plasmid|tRNA|integrase|repeat|virulence|resistance|sites|replicon""), ""mechanism"", ""consequence"")"),"consequence")</f>
        <v>consequence</v>
      </c>
      <c r="V46" s="41" t="s">
        <v>49</v>
      </c>
      <c r="W46" s="41" t="s">
        <v>402</v>
      </c>
      <c r="X46" s="44"/>
    </row>
    <row r="47">
      <c r="A47" s="17">
        <v>2012.0</v>
      </c>
      <c r="B47" s="3" t="s">
        <v>403</v>
      </c>
      <c r="C47" s="4" t="s">
        <v>404</v>
      </c>
      <c r="D47" s="7" t="s">
        <v>405</v>
      </c>
      <c r="E47" s="9"/>
      <c r="F47" s="7" t="s">
        <v>320</v>
      </c>
      <c r="G47" s="9"/>
      <c r="H47" s="7" t="s">
        <v>406</v>
      </c>
      <c r="I47" s="9"/>
      <c r="J47" s="7" t="s">
        <v>407</v>
      </c>
      <c r="K47" s="12" t="s">
        <v>408</v>
      </c>
      <c r="L47" s="8" t="str">
        <f t="shared" si="1"/>
        <v>n</v>
      </c>
      <c r="M47" s="8" t="s">
        <v>33</v>
      </c>
      <c r="N47" s="8" t="s">
        <v>409</v>
      </c>
      <c r="O47" s="7" t="s">
        <v>372</v>
      </c>
      <c r="P47" s="8" t="s">
        <v>36</v>
      </c>
      <c r="Q47" s="8" t="str">
        <f t="shared" si="2"/>
        <v>WGS</v>
      </c>
      <c r="R47" s="8" t="s">
        <v>88</v>
      </c>
      <c r="S47" s="6"/>
      <c r="T47" s="6"/>
      <c r="U47" s="8" t="str">
        <f>IFERROR(__xludf.DUMMYFUNCTION("IF(REGEXMATCH(O47, ""ORF|hage|transposase|mge|MGE|plasmid|tRNA|integrase|repeat|virulence|resistance|sites|replicon""), ""mechanism"", ""consequence"")"),"consequence")</f>
        <v>consequence</v>
      </c>
      <c r="V47" s="8" t="s">
        <v>115</v>
      </c>
      <c r="W47" s="18">
        <v>50.0</v>
      </c>
      <c r="X47" s="6"/>
    </row>
    <row r="48">
      <c r="A48" s="17">
        <v>2012.0</v>
      </c>
      <c r="B48" s="3" t="s">
        <v>410</v>
      </c>
      <c r="C48" s="4" t="s">
        <v>411</v>
      </c>
      <c r="D48" s="5" t="s">
        <v>412</v>
      </c>
      <c r="E48" s="5" t="s">
        <v>413</v>
      </c>
      <c r="F48" s="7" t="s">
        <v>414</v>
      </c>
      <c r="G48" s="5" t="s">
        <v>415</v>
      </c>
      <c r="H48" s="9"/>
      <c r="I48" s="9"/>
      <c r="J48" s="7" t="s">
        <v>416</v>
      </c>
      <c r="K48" s="7" t="s">
        <v>417</v>
      </c>
      <c r="L48" s="7" t="str">
        <f t="shared" si="1"/>
        <v>n</v>
      </c>
      <c r="M48" s="8" t="s">
        <v>33</v>
      </c>
      <c r="N48" s="8" t="s">
        <v>72</v>
      </c>
      <c r="O48" s="7" t="s">
        <v>166</v>
      </c>
      <c r="P48" s="8" t="s">
        <v>36</v>
      </c>
      <c r="Q48" s="8" t="str">
        <f t="shared" si="2"/>
        <v>WGS</v>
      </c>
      <c r="R48" s="7" t="s">
        <v>37</v>
      </c>
      <c r="S48" s="9"/>
      <c r="T48" s="9"/>
      <c r="U48" s="8" t="str">
        <f>IFERROR(__xludf.DUMMYFUNCTION("IF(REGEXMATCH(O48, ""ORF|hage|transposase|mge|MGE|plasmid|tRNA|integrase|repeat|virulence|resistance|sites|replicon""), ""mechanism"", ""consequence"")"),"consequence")</f>
        <v>consequence</v>
      </c>
      <c r="V48" s="7" t="s">
        <v>39</v>
      </c>
      <c r="W48" s="18">
        <v>6.0</v>
      </c>
      <c r="X48" s="6"/>
    </row>
    <row r="49">
      <c r="A49" s="17">
        <v>2012.0</v>
      </c>
      <c r="B49" s="3" t="s">
        <v>418</v>
      </c>
      <c r="C49" s="4" t="s">
        <v>419</v>
      </c>
      <c r="D49" s="5" t="s">
        <v>420</v>
      </c>
      <c r="E49" s="9"/>
      <c r="F49" s="5" t="s">
        <v>421</v>
      </c>
      <c r="G49" s="5" t="s">
        <v>422</v>
      </c>
      <c r="H49" s="5" t="s">
        <v>423</v>
      </c>
      <c r="I49" s="9"/>
      <c r="J49" s="7" t="s">
        <v>424</v>
      </c>
      <c r="K49" s="12" t="s">
        <v>425</v>
      </c>
      <c r="L49" s="7" t="str">
        <f t="shared" si="1"/>
        <v>y</v>
      </c>
      <c r="M49" s="8" t="s">
        <v>33</v>
      </c>
      <c r="N49" s="8" t="s">
        <v>144</v>
      </c>
      <c r="O49" s="7" t="s">
        <v>426</v>
      </c>
      <c r="P49" s="8" t="s">
        <v>36</v>
      </c>
      <c r="Q49" s="8" t="str">
        <f t="shared" si="2"/>
        <v>WGS</v>
      </c>
      <c r="R49" s="7" t="s">
        <v>96</v>
      </c>
      <c r="S49" s="9"/>
      <c r="T49" s="9"/>
      <c r="U49" s="8" t="str">
        <f>IFERROR(__xludf.DUMMYFUNCTION("IF(REGEXMATCH(O49, ""ORF|hage|transposase|mge|MGE|plasmid|tRNA|integrase|repeat|virulence|resistance|sites|replicon""), ""mechanism"", ""consequence"")"),"mechanism")</f>
        <v>mechanism</v>
      </c>
      <c r="V49" s="7" t="s">
        <v>115</v>
      </c>
      <c r="W49" s="18">
        <v>60.0</v>
      </c>
      <c r="X49" s="6"/>
    </row>
    <row r="50">
      <c r="A50" s="11">
        <v>2012.0</v>
      </c>
      <c r="B50" s="3" t="s">
        <v>427</v>
      </c>
      <c r="C50" s="4" t="s">
        <v>428</v>
      </c>
      <c r="D50" s="7" t="s">
        <v>429</v>
      </c>
      <c r="E50" s="9"/>
      <c r="F50" s="7" t="s">
        <v>430</v>
      </c>
      <c r="G50" s="6"/>
      <c r="H50" s="7" t="s">
        <v>431</v>
      </c>
      <c r="I50" s="9"/>
      <c r="J50" s="12" t="s">
        <v>432</v>
      </c>
      <c r="K50" s="12" t="s">
        <v>433</v>
      </c>
      <c r="L50" s="7" t="str">
        <f t="shared" si="1"/>
        <v>y</v>
      </c>
      <c r="M50" s="6" t="s">
        <v>33</v>
      </c>
      <c r="N50" s="8" t="s">
        <v>356</v>
      </c>
      <c r="O50" s="7" t="s">
        <v>434</v>
      </c>
      <c r="P50" s="6" t="s">
        <v>36</v>
      </c>
      <c r="Q50" s="8" t="str">
        <f t="shared" si="2"/>
        <v>WGS</v>
      </c>
      <c r="R50" s="7" t="s">
        <v>88</v>
      </c>
      <c r="S50" s="7" t="s">
        <v>435</v>
      </c>
      <c r="T50" s="7" t="s">
        <v>168</v>
      </c>
      <c r="U50" s="6" t="s">
        <v>38</v>
      </c>
      <c r="V50" s="7" t="s">
        <v>64</v>
      </c>
      <c r="W50" s="2">
        <v>5.0</v>
      </c>
      <c r="X50" s="6"/>
    </row>
    <row r="51">
      <c r="A51" s="11">
        <v>2013.0</v>
      </c>
      <c r="B51" s="3" t="s">
        <v>436</v>
      </c>
      <c r="C51" s="4" t="s">
        <v>437</v>
      </c>
      <c r="D51" s="7" t="s">
        <v>438</v>
      </c>
      <c r="E51" s="9"/>
      <c r="F51" s="7" t="s">
        <v>439</v>
      </c>
      <c r="G51" s="6"/>
      <c r="H51" s="9"/>
      <c r="I51" s="9"/>
      <c r="J51" s="7" t="s">
        <v>440</v>
      </c>
      <c r="K51" s="7" t="s">
        <v>254</v>
      </c>
      <c r="L51" s="7" t="str">
        <f t="shared" si="1"/>
        <v>n</v>
      </c>
      <c r="M51" s="6" t="s">
        <v>33</v>
      </c>
      <c r="N51" s="8" t="s">
        <v>72</v>
      </c>
      <c r="O51" s="7" t="s">
        <v>441</v>
      </c>
      <c r="P51" s="6" t="s">
        <v>36</v>
      </c>
      <c r="Q51" s="8" t="str">
        <f t="shared" si="2"/>
        <v>WGS</v>
      </c>
      <c r="R51" s="7" t="s">
        <v>442</v>
      </c>
      <c r="S51" s="9"/>
      <c r="T51" s="9"/>
      <c r="U51" s="6" t="s">
        <v>38</v>
      </c>
      <c r="V51" s="7" t="s">
        <v>39</v>
      </c>
      <c r="W51" s="8" t="s">
        <v>443</v>
      </c>
      <c r="X51" s="6"/>
    </row>
    <row r="52">
      <c r="A52" s="17">
        <v>2013.0</v>
      </c>
      <c r="B52" s="3" t="s">
        <v>444</v>
      </c>
      <c r="C52" s="4" t="s">
        <v>445</v>
      </c>
      <c r="D52" s="5" t="s">
        <v>446</v>
      </c>
      <c r="E52" s="5" t="s">
        <v>447</v>
      </c>
      <c r="F52" s="5" t="s">
        <v>448</v>
      </c>
      <c r="G52" s="9"/>
      <c r="H52" s="5" t="s">
        <v>449</v>
      </c>
      <c r="I52" s="9"/>
      <c r="J52" s="5" t="s">
        <v>450</v>
      </c>
      <c r="K52" s="45" t="s">
        <v>451</v>
      </c>
      <c r="L52" s="7" t="str">
        <f t="shared" si="1"/>
        <v>n</v>
      </c>
      <c r="M52" s="8" t="s">
        <v>33</v>
      </c>
      <c r="N52" s="8" t="s">
        <v>452</v>
      </c>
      <c r="O52" s="7" t="s">
        <v>453</v>
      </c>
      <c r="P52" s="8" t="s">
        <v>74</v>
      </c>
      <c r="Q52" s="8" t="str">
        <f t="shared" si="2"/>
        <v>WGS</v>
      </c>
      <c r="R52" s="7" t="s">
        <v>88</v>
      </c>
      <c r="S52" s="7" t="s">
        <v>454</v>
      </c>
      <c r="T52" s="8" t="s">
        <v>168</v>
      </c>
      <c r="U52" s="8" t="str">
        <f>IFERROR(__xludf.DUMMYFUNCTION("IF(REGEXMATCH(O52, ""ORF|hage|transposase|mge|MGE|plasmid|tRNA|integrase|repeat|virulence|resistance|sites|replicon""), ""mechanism"", ""consequence"")"),"mechanism")</f>
        <v>mechanism</v>
      </c>
      <c r="V52" s="7" t="s">
        <v>115</v>
      </c>
      <c r="W52" s="18">
        <v>15.0</v>
      </c>
      <c r="X52" s="6"/>
    </row>
    <row r="53">
      <c r="A53" s="11">
        <v>2013.0</v>
      </c>
      <c r="B53" s="3" t="s">
        <v>455</v>
      </c>
      <c r="C53" s="4" t="s">
        <v>456</v>
      </c>
      <c r="D53" s="7" t="s">
        <v>457</v>
      </c>
      <c r="E53" s="9"/>
      <c r="F53" s="7" t="s">
        <v>458</v>
      </c>
      <c r="G53" s="6"/>
      <c r="H53" s="9"/>
      <c r="I53" s="7" t="s">
        <v>459</v>
      </c>
      <c r="J53" s="7" t="s">
        <v>460</v>
      </c>
      <c r="K53" s="46" t="s">
        <v>461</v>
      </c>
      <c r="L53" s="47" t="str">
        <f t="shared" si="1"/>
        <v>y</v>
      </c>
      <c r="M53" s="44" t="s">
        <v>33</v>
      </c>
      <c r="N53" s="48" t="s">
        <v>462</v>
      </c>
      <c r="O53" s="47" t="s">
        <v>441</v>
      </c>
      <c r="P53" s="44" t="s">
        <v>36</v>
      </c>
      <c r="Q53" s="48" t="str">
        <f t="shared" si="2"/>
        <v>WGS</v>
      </c>
      <c r="R53" s="47" t="s">
        <v>88</v>
      </c>
      <c r="S53" s="47" t="s">
        <v>463</v>
      </c>
      <c r="T53" s="49"/>
      <c r="U53" s="44" t="s">
        <v>38</v>
      </c>
      <c r="V53" s="47" t="s">
        <v>49</v>
      </c>
      <c r="W53" s="50">
        <v>6.0</v>
      </c>
      <c r="X53" s="44"/>
    </row>
    <row r="54">
      <c r="A54" s="17">
        <v>2014.0</v>
      </c>
      <c r="B54" s="3" t="s">
        <v>464</v>
      </c>
      <c r="C54" s="4" t="s">
        <v>465</v>
      </c>
      <c r="D54" s="5" t="s">
        <v>466</v>
      </c>
      <c r="E54" s="9"/>
      <c r="F54" s="5" t="s">
        <v>467</v>
      </c>
      <c r="G54" s="9"/>
      <c r="H54" s="5" t="s">
        <v>468</v>
      </c>
      <c r="I54" s="9"/>
      <c r="J54" s="5" t="s">
        <v>469</v>
      </c>
      <c r="K54" s="12" t="s">
        <v>470</v>
      </c>
      <c r="L54" s="7" t="str">
        <f t="shared" si="1"/>
        <v>y</v>
      </c>
      <c r="M54" s="8" t="s">
        <v>33</v>
      </c>
      <c r="N54" s="8" t="s">
        <v>471</v>
      </c>
      <c r="O54" s="7" t="s">
        <v>472</v>
      </c>
      <c r="P54" s="8" t="s">
        <v>36</v>
      </c>
      <c r="Q54" s="8" t="str">
        <f t="shared" si="2"/>
        <v>WGS</v>
      </c>
      <c r="R54" s="7" t="s">
        <v>37</v>
      </c>
      <c r="S54" s="9"/>
      <c r="T54" s="9"/>
      <c r="U54" s="8" t="str">
        <f>IFERROR(__xludf.DUMMYFUNCTION("IF(REGEXMATCH(O54, ""ORF|hage|transposase|mge|MGE|plasmid|tRNA|integrase|repeat|virulence|resistance|sites|replicon""), ""mechanism"", ""consequence"")"),"consequence")</f>
        <v>consequence</v>
      </c>
      <c r="V54" s="7" t="s">
        <v>49</v>
      </c>
      <c r="W54" s="18">
        <v>90.0</v>
      </c>
      <c r="X54" s="6"/>
    </row>
    <row r="55">
      <c r="A55" s="17">
        <v>2014.0</v>
      </c>
      <c r="B55" s="3" t="s">
        <v>473</v>
      </c>
      <c r="C55" s="4" t="s">
        <v>474</v>
      </c>
      <c r="D55" s="5" t="s">
        <v>475</v>
      </c>
      <c r="E55" s="9"/>
      <c r="F55" s="7" t="s">
        <v>320</v>
      </c>
      <c r="G55" s="9"/>
      <c r="H55" s="9"/>
      <c r="I55" s="9"/>
      <c r="J55" s="7" t="s">
        <v>476</v>
      </c>
      <c r="K55" s="12" t="s">
        <v>477</v>
      </c>
      <c r="L55" s="7" t="str">
        <f t="shared" si="1"/>
        <v>y</v>
      </c>
      <c r="M55" s="8" t="s">
        <v>33</v>
      </c>
      <c r="N55" s="8" t="s">
        <v>72</v>
      </c>
      <c r="O55" s="7" t="s">
        <v>478</v>
      </c>
      <c r="P55" s="8" t="s">
        <v>36</v>
      </c>
      <c r="Q55" s="8" t="str">
        <f t="shared" si="2"/>
        <v>WGS</v>
      </c>
      <c r="R55" s="7" t="s">
        <v>88</v>
      </c>
      <c r="S55" s="9"/>
      <c r="T55" s="9"/>
      <c r="U55" s="8" t="str">
        <f>IFERROR(__xludf.DUMMYFUNCTION("IF(REGEXMATCH(O55, ""ORF|hage|transposase|mge|MGE|plasmid|tRNA|integrase|repeat|virulence|resistance|sites|replicon""), ""mechanism"", ""consequence"")"),"consequence")</f>
        <v>consequence</v>
      </c>
      <c r="V55" s="7" t="s">
        <v>39</v>
      </c>
      <c r="W55" s="18">
        <v>25.0</v>
      </c>
      <c r="X55" s="6"/>
    </row>
    <row r="56">
      <c r="A56" s="17">
        <v>2014.0</v>
      </c>
      <c r="B56" s="3" t="s">
        <v>479</v>
      </c>
      <c r="C56" s="4" t="s">
        <v>480</v>
      </c>
      <c r="D56" s="5" t="s">
        <v>481</v>
      </c>
      <c r="E56" s="9"/>
      <c r="F56" s="5" t="s">
        <v>482</v>
      </c>
      <c r="G56" s="9"/>
      <c r="H56" s="5" t="s">
        <v>483</v>
      </c>
      <c r="I56" s="5" t="s">
        <v>484</v>
      </c>
      <c r="J56" s="5" t="s">
        <v>485</v>
      </c>
      <c r="K56" s="12" t="s">
        <v>486</v>
      </c>
      <c r="L56" s="7" t="str">
        <f t="shared" si="1"/>
        <v>y</v>
      </c>
      <c r="M56" s="8" t="s">
        <v>33</v>
      </c>
      <c r="N56" s="8" t="s">
        <v>34</v>
      </c>
      <c r="O56" s="7" t="s">
        <v>166</v>
      </c>
      <c r="P56" s="8" t="s">
        <v>36</v>
      </c>
      <c r="Q56" s="8" t="str">
        <f t="shared" si="2"/>
        <v>WGS</v>
      </c>
      <c r="R56" s="7" t="s">
        <v>88</v>
      </c>
      <c r="S56" s="9"/>
      <c r="T56" s="9"/>
      <c r="U56" s="8" t="str">
        <f>IFERROR(__xludf.DUMMYFUNCTION("IF(REGEXMATCH(O56, ""ORF|hage|transposase|mge|MGE|plasmid|tRNA|integrase|repeat|virulence|resistance|sites|replicon""), ""mechanism"", ""consequence"")"),"consequence")</f>
        <v>consequence</v>
      </c>
      <c r="V56" s="7" t="s">
        <v>39</v>
      </c>
      <c r="W56" s="18">
        <v>20.0</v>
      </c>
      <c r="X56" s="6"/>
    </row>
    <row r="57">
      <c r="A57" s="2">
        <v>2014.0</v>
      </c>
      <c r="B57" s="3" t="s">
        <v>487</v>
      </c>
      <c r="C57" s="4" t="s">
        <v>488</v>
      </c>
      <c r="D57" s="5" t="s">
        <v>489</v>
      </c>
      <c r="E57" s="5" t="s">
        <v>490</v>
      </c>
      <c r="F57" s="12" t="s">
        <v>491</v>
      </c>
      <c r="G57" s="6"/>
      <c r="H57" s="9"/>
      <c r="I57" s="9"/>
      <c r="J57" s="31" t="s">
        <v>492</v>
      </c>
      <c r="K57" s="12" t="s">
        <v>493</v>
      </c>
      <c r="L57" s="7" t="str">
        <f t="shared" si="1"/>
        <v>n</v>
      </c>
      <c r="M57" s="8" t="s">
        <v>33</v>
      </c>
      <c r="N57" s="8" t="s">
        <v>494</v>
      </c>
      <c r="O57" s="7" t="s">
        <v>495</v>
      </c>
      <c r="P57" s="8" t="s">
        <v>36</v>
      </c>
      <c r="Q57" s="8" t="str">
        <f t="shared" si="2"/>
        <v>WGS</v>
      </c>
      <c r="R57" s="7" t="s">
        <v>37</v>
      </c>
      <c r="S57" s="9"/>
      <c r="T57" s="9"/>
      <c r="U57" s="8" t="str">
        <f>IFERROR(__xludf.DUMMYFUNCTION("IF(REGEXMATCH(O57, ""ORF|hage|transposase|mge|MGE|plasmid|tRNA|integrase|repeat|virulence|resistance|sites|replicon""), ""mechanism"", ""consequence"")"),"consequence")</f>
        <v>consequence</v>
      </c>
      <c r="V57" s="7" t="s">
        <v>49</v>
      </c>
      <c r="W57" s="10">
        <v>16.0</v>
      </c>
      <c r="X57" s="6"/>
    </row>
    <row r="58">
      <c r="A58" s="17">
        <v>2014.0</v>
      </c>
      <c r="B58" s="3" t="s">
        <v>496</v>
      </c>
      <c r="C58" s="4" t="s">
        <v>497</v>
      </c>
      <c r="D58" s="5" t="s">
        <v>498</v>
      </c>
      <c r="E58" s="9"/>
      <c r="F58" s="5" t="s">
        <v>499</v>
      </c>
      <c r="G58" s="9"/>
      <c r="H58" s="5" t="s">
        <v>500</v>
      </c>
      <c r="I58" s="9"/>
      <c r="J58" s="5" t="s">
        <v>501</v>
      </c>
      <c r="K58" s="19" t="s">
        <v>502</v>
      </c>
      <c r="L58" s="7" t="str">
        <f t="shared" si="1"/>
        <v>n</v>
      </c>
      <c r="M58" s="8" t="s">
        <v>33</v>
      </c>
      <c r="N58" s="8" t="s">
        <v>503</v>
      </c>
      <c r="O58" s="7" t="s">
        <v>504</v>
      </c>
      <c r="P58" s="8" t="s">
        <v>36</v>
      </c>
      <c r="Q58" s="8" t="str">
        <f t="shared" si="2"/>
        <v>WGS</v>
      </c>
      <c r="R58" s="7" t="s">
        <v>114</v>
      </c>
      <c r="S58" s="7" t="s">
        <v>505</v>
      </c>
      <c r="T58" s="8" t="s">
        <v>168</v>
      </c>
      <c r="U58" s="8" t="str">
        <f>IFERROR(__xludf.DUMMYFUNCTION("IF(REGEXMATCH(O58, ""ORF|hage|transposase|mge|MGE|plasmid|tRNA|integrase|repeat|virulence|resistance|sites|replicon""), ""mechanism"", ""consequence"")"),"mechanism")</f>
        <v>mechanism</v>
      </c>
      <c r="V58" s="7" t="s">
        <v>64</v>
      </c>
      <c r="W58" s="18">
        <v>20.0</v>
      </c>
      <c r="X58" s="6"/>
    </row>
    <row r="59">
      <c r="A59" s="17">
        <v>2014.0</v>
      </c>
      <c r="B59" s="3" t="s">
        <v>506</v>
      </c>
      <c r="C59" s="4" t="s">
        <v>507</v>
      </c>
      <c r="D59" s="5" t="s">
        <v>508</v>
      </c>
      <c r="E59" s="9"/>
      <c r="F59" s="5" t="s">
        <v>509</v>
      </c>
      <c r="G59" s="9"/>
      <c r="H59" s="5" t="s">
        <v>510</v>
      </c>
      <c r="I59" s="5" t="s">
        <v>511</v>
      </c>
      <c r="J59" s="5" t="s">
        <v>417</v>
      </c>
      <c r="K59" s="12" t="s">
        <v>512</v>
      </c>
      <c r="L59" s="7" t="str">
        <f t="shared" si="1"/>
        <v>n</v>
      </c>
      <c r="M59" s="8" t="s">
        <v>33</v>
      </c>
      <c r="N59" s="8" t="s">
        <v>60</v>
      </c>
      <c r="O59" s="7" t="s">
        <v>513</v>
      </c>
      <c r="P59" s="8" t="s">
        <v>36</v>
      </c>
      <c r="Q59" s="8" t="str">
        <f t="shared" si="2"/>
        <v>WGS</v>
      </c>
      <c r="R59" s="7" t="s">
        <v>37</v>
      </c>
      <c r="S59" s="7" t="s">
        <v>167</v>
      </c>
      <c r="T59" s="8" t="s">
        <v>168</v>
      </c>
      <c r="U59" s="8" t="str">
        <f>IFERROR(__xludf.DUMMYFUNCTION("IF(REGEXMATCH(O59, ""ORF|hage|transposase|mge|MGE|plasmid|tRNA|integrase|repeat|virulence|resistance|sites|replicon""), ""mechanism"", ""consequence"")"),"consequence")</f>
        <v>consequence</v>
      </c>
      <c r="V59" s="7" t="s">
        <v>64</v>
      </c>
      <c r="W59" s="18">
        <v>13.0</v>
      </c>
      <c r="X59" s="6"/>
    </row>
    <row r="60">
      <c r="A60" s="17">
        <v>2015.0</v>
      </c>
      <c r="B60" s="3" t="s">
        <v>514</v>
      </c>
      <c r="C60" s="4" t="s">
        <v>515</v>
      </c>
      <c r="D60" s="5" t="s">
        <v>516</v>
      </c>
      <c r="E60" s="9"/>
      <c r="F60" s="5" t="s">
        <v>517</v>
      </c>
      <c r="G60" s="9"/>
      <c r="H60" s="9"/>
      <c r="I60" s="9"/>
      <c r="J60" s="5" t="s">
        <v>518</v>
      </c>
      <c r="K60" s="12" t="s">
        <v>519</v>
      </c>
      <c r="L60" s="7" t="str">
        <f t="shared" si="1"/>
        <v>y</v>
      </c>
      <c r="M60" s="8" t="s">
        <v>33</v>
      </c>
      <c r="N60" s="8" t="s">
        <v>264</v>
      </c>
      <c r="O60" s="7" t="s">
        <v>520</v>
      </c>
      <c r="P60" s="8" t="s">
        <v>36</v>
      </c>
      <c r="Q60" s="8" t="str">
        <f t="shared" si="2"/>
        <v>WGS</v>
      </c>
      <c r="R60" s="7" t="s">
        <v>88</v>
      </c>
      <c r="S60" s="9"/>
      <c r="T60" s="9"/>
      <c r="U60" s="8" t="str">
        <f>IFERROR(__xludf.DUMMYFUNCTION("IF(REGEXMATCH(O60, ""ORF|hage|transposase|mge|MGE|plasmid|tRNA|integrase|repeat|virulence|resistance|sites|replicon""), ""mechanism"", ""consequence"")"),"mechanism")</f>
        <v>mechanism</v>
      </c>
      <c r="V60" s="7" t="s">
        <v>115</v>
      </c>
      <c r="W60" s="18">
        <v>98.0</v>
      </c>
      <c r="X60" s="8" t="s">
        <v>521</v>
      </c>
    </row>
    <row r="61">
      <c r="A61" s="21">
        <v>2015.0</v>
      </c>
      <c r="B61" s="22" t="s">
        <v>522</v>
      </c>
      <c r="C61" s="23" t="s">
        <v>523</v>
      </c>
      <c r="D61" s="24" t="s">
        <v>524</v>
      </c>
      <c r="E61" s="25"/>
      <c r="F61" s="24" t="s">
        <v>525</v>
      </c>
      <c r="G61" s="25"/>
      <c r="H61" s="24" t="s">
        <v>526</v>
      </c>
      <c r="I61" s="25"/>
      <c r="J61" s="51" t="s">
        <v>527</v>
      </c>
      <c r="K61" s="27" t="s">
        <v>528</v>
      </c>
      <c r="L61" s="24" t="str">
        <f t="shared" si="1"/>
        <v>n</v>
      </c>
      <c r="M61" s="28" t="s">
        <v>529</v>
      </c>
      <c r="N61" s="28" t="s">
        <v>530</v>
      </c>
      <c r="O61" s="24" t="s">
        <v>531</v>
      </c>
      <c r="P61" s="28" t="s">
        <v>74</v>
      </c>
      <c r="Q61" s="28" t="str">
        <f t="shared" si="2"/>
        <v>Metagenome</v>
      </c>
      <c r="R61" s="24" t="s">
        <v>196</v>
      </c>
      <c r="S61" s="25"/>
      <c r="T61" s="25"/>
      <c r="U61" s="28" t="str">
        <f>IFERROR(__xludf.DUMMYFUNCTION("IF(REGEXMATCH(O61, ""ORF|hage|transposase|mge|MGE|plasmid|tRNA|integrase|repeat|virulence|resistance|sites|replicon""), ""mechanism"", ""consequence"")"),"mechanism")</f>
        <v>mechanism</v>
      </c>
      <c r="V61" s="24" t="s">
        <v>115</v>
      </c>
      <c r="W61" s="29">
        <v>640.0</v>
      </c>
      <c r="X61" s="6"/>
    </row>
    <row r="62">
      <c r="A62" s="17">
        <v>2015.0</v>
      </c>
      <c r="B62" s="3" t="s">
        <v>97</v>
      </c>
      <c r="C62" s="4" t="s">
        <v>532</v>
      </c>
      <c r="D62" s="5" t="s">
        <v>533</v>
      </c>
      <c r="E62" s="5" t="s">
        <v>534</v>
      </c>
      <c r="F62" s="5" t="s">
        <v>535</v>
      </c>
      <c r="G62" s="9"/>
      <c r="H62" s="9"/>
      <c r="I62" s="9"/>
      <c r="J62" s="5" t="s">
        <v>536</v>
      </c>
      <c r="K62" s="12" t="s">
        <v>537</v>
      </c>
      <c r="L62" s="7" t="str">
        <f t="shared" si="1"/>
        <v>n</v>
      </c>
      <c r="M62" s="8" t="s">
        <v>33</v>
      </c>
      <c r="N62" s="8" t="s">
        <v>194</v>
      </c>
      <c r="O62" s="7" t="s">
        <v>538</v>
      </c>
      <c r="P62" s="8" t="s">
        <v>36</v>
      </c>
      <c r="Q62" s="8" t="str">
        <f t="shared" si="2"/>
        <v>WGS</v>
      </c>
      <c r="R62" s="7" t="s">
        <v>88</v>
      </c>
      <c r="S62" s="9"/>
      <c r="T62" s="9"/>
      <c r="U62" s="8" t="str">
        <f>IFERROR(__xludf.DUMMYFUNCTION("IF(REGEXMATCH(O62, ""ORF|hage|transposase|mge|MGE|plasmid|tRNA|integrase|repeat|virulence|resistance|sites|replicon""), ""mechanism"", ""consequence"")"),"mechanism")</f>
        <v>mechanism</v>
      </c>
      <c r="V62" s="7" t="s">
        <v>49</v>
      </c>
      <c r="W62" s="18">
        <v>75.0</v>
      </c>
      <c r="X62" s="8" t="s">
        <v>539</v>
      </c>
    </row>
    <row r="63">
      <c r="A63" s="2">
        <v>2015.0</v>
      </c>
      <c r="B63" s="3" t="s">
        <v>540</v>
      </c>
      <c r="C63" s="4" t="s">
        <v>541</v>
      </c>
      <c r="D63" s="5" t="s">
        <v>542</v>
      </c>
      <c r="E63" s="5" t="s">
        <v>543</v>
      </c>
      <c r="F63" s="5" t="s">
        <v>544</v>
      </c>
      <c r="G63" s="6"/>
      <c r="H63" s="9"/>
      <c r="I63" s="9"/>
      <c r="J63" s="5" t="s">
        <v>545</v>
      </c>
      <c r="K63" s="12" t="s">
        <v>546</v>
      </c>
      <c r="L63" s="7" t="str">
        <f t="shared" si="1"/>
        <v>n</v>
      </c>
      <c r="M63" s="8" t="s">
        <v>33</v>
      </c>
      <c r="N63" s="8" t="s">
        <v>494</v>
      </c>
      <c r="O63" s="7" t="s">
        <v>547</v>
      </c>
      <c r="P63" s="8" t="s">
        <v>36</v>
      </c>
      <c r="Q63" s="8" t="str">
        <f t="shared" si="2"/>
        <v>WGS</v>
      </c>
      <c r="R63" s="7" t="s">
        <v>37</v>
      </c>
      <c r="S63" s="9"/>
      <c r="T63" s="9"/>
      <c r="U63" s="8" t="str">
        <f>IFERROR(__xludf.DUMMYFUNCTION("IF(REGEXMATCH(O63, ""ORF|hage|transposase|mge|MGE|plasmid|tRNA|integrase|repeat|virulence|resistance|sites|replicon""), ""mechanism"", ""consequence"")"),"consequence")</f>
        <v>consequence</v>
      </c>
      <c r="V63" s="7" t="s">
        <v>49</v>
      </c>
      <c r="W63" s="10">
        <v>33.0</v>
      </c>
      <c r="X63" s="6"/>
    </row>
    <row r="64">
      <c r="A64" s="17">
        <v>2015.0</v>
      </c>
      <c r="B64" s="3" t="s">
        <v>548</v>
      </c>
      <c r="C64" s="4" t="s">
        <v>549</v>
      </c>
      <c r="D64" s="5" t="s">
        <v>550</v>
      </c>
      <c r="E64" s="9"/>
      <c r="F64" s="52" t="s">
        <v>551</v>
      </c>
      <c r="G64" s="9"/>
      <c r="H64" s="9"/>
      <c r="I64" s="5" t="s">
        <v>552</v>
      </c>
      <c r="J64" s="7" t="s">
        <v>553</v>
      </c>
      <c r="K64" s="12" t="s">
        <v>554</v>
      </c>
      <c r="L64" s="7" t="str">
        <f t="shared" si="1"/>
        <v>y</v>
      </c>
      <c r="M64" s="8" t="s">
        <v>33</v>
      </c>
      <c r="N64" s="8" t="s">
        <v>471</v>
      </c>
      <c r="O64" s="7" t="s">
        <v>555</v>
      </c>
      <c r="P64" s="8" t="s">
        <v>36</v>
      </c>
      <c r="Q64" s="8" t="str">
        <f t="shared" si="2"/>
        <v>WGS</v>
      </c>
      <c r="R64" s="7" t="s">
        <v>37</v>
      </c>
      <c r="S64" s="9"/>
      <c r="T64" s="9"/>
      <c r="U64" s="8" t="str">
        <f>IFERROR(__xludf.DUMMYFUNCTION("IF(REGEXMATCH(O64, ""ORF|hage|transposase|mge|MGE|plasmid|tRNA|integrase|repeat|virulence|resistance|sites|replicon""), ""mechanism"", ""consequence"")"),"consequence")</f>
        <v>consequence</v>
      </c>
      <c r="V64" s="7" t="s">
        <v>49</v>
      </c>
      <c r="W64" s="18">
        <v>27.0</v>
      </c>
      <c r="X64" s="9"/>
    </row>
    <row r="65">
      <c r="A65" s="11">
        <v>2015.0</v>
      </c>
      <c r="B65" s="3" t="s">
        <v>556</v>
      </c>
      <c r="C65" s="4" t="s">
        <v>557</v>
      </c>
      <c r="D65" s="7" t="s">
        <v>42</v>
      </c>
      <c r="E65" s="9"/>
      <c r="F65" s="7" t="s">
        <v>558</v>
      </c>
      <c r="G65" s="6"/>
      <c r="H65" s="9"/>
      <c r="I65" s="9"/>
      <c r="J65" s="7" t="s">
        <v>559</v>
      </c>
      <c r="K65" s="12" t="s">
        <v>560</v>
      </c>
      <c r="L65" s="7" t="str">
        <f t="shared" si="1"/>
        <v>n</v>
      </c>
      <c r="M65" s="6" t="s">
        <v>33</v>
      </c>
      <c r="N65" s="8" t="s">
        <v>48</v>
      </c>
      <c r="O65" s="7" t="s">
        <v>561</v>
      </c>
      <c r="P65" s="6" t="s">
        <v>36</v>
      </c>
      <c r="Q65" s="8" t="str">
        <f t="shared" si="2"/>
        <v>WGS</v>
      </c>
      <c r="R65" s="7" t="s">
        <v>37</v>
      </c>
      <c r="S65" s="9"/>
      <c r="T65" s="9"/>
      <c r="U65" s="6" t="s">
        <v>38</v>
      </c>
      <c r="V65" s="7" t="s">
        <v>49</v>
      </c>
      <c r="W65" s="2">
        <v>26.0</v>
      </c>
      <c r="X65" s="6"/>
    </row>
    <row r="66">
      <c r="A66" s="17">
        <v>2015.0</v>
      </c>
      <c r="B66" s="3" t="s">
        <v>562</v>
      </c>
      <c r="C66" s="4" t="s">
        <v>563</v>
      </c>
      <c r="D66" s="5" t="s">
        <v>564</v>
      </c>
      <c r="E66" s="5" t="s">
        <v>565</v>
      </c>
      <c r="F66" s="7" t="s">
        <v>566</v>
      </c>
      <c r="G66" s="9"/>
      <c r="H66" s="9"/>
      <c r="I66" s="9"/>
      <c r="J66" s="30" t="s">
        <v>567</v>
      </c>
      <c r="K66" s="12" t="s">
        <v>568</v>
      </c>
      <c r="L66" s="7" t="str">
        <f t="shared" si="1"/>
        <v>y</v>
      </c>
      <c r="M66" s="8" t="s">
        <v>33</v>
      </c>
      <c r="N66" s="8" t="s">
        <v>60</v>
      </c>
      <c r="O66" s="7" t="s">
        <v>166</v>
      </c>
      <c r="P66" s="8" t="s">
        <v>36</v>
      </c>
      <c r="Q66" s="8" t="str">
        <f t="shared" si="2"/>
        <v>WGS</v>
      </c>
      <c r="R66" s="7" t="s">
        <v>88</v>
      </c>
      <c r="S66" s="7" t="s">
        <v>167</v>
      </c>
      <c r="T66" s="7" t="s">
        <v>168</v>
      </c>
      <c r="U66" s="8" t="str">
        <f>IFERROR(__xludf.DUMMYFUNCTION("IF(REGEXMATCH(O66, ""ORF|hage|transposase|mge|MGE|plasmid|tRNA|integrase|repeat|virulence|resistance|sites|replicon""), ""mechanism"", ""consequence"")"),"consequence")</f>
        <v>consequence</v>
      </c>
      <c r="V66" s="7" t="s">
        <v>64</v>
      </c>
      <c r="W66" s="18">
        <v>18.0</v>
      </c>
      <c r="X66" s="6"/>
    </row>
    <row r="67">
      <c r="A67" s="17">
        <v>2016.0</v>
      </c>
      <c r="B67" s="3" t="s">
        <v>569</v>
      </c>
      <c r="C67" s="4" t="s">
        <v>570</v>
      </c>
      <c r="D67" s="5" t="s">
        <v>571</v>
      </c>
      <c r="E67" s="5" t="s">
        <v>572</v>
      </c>
      <c r="F67" s="5" t="s">
        <v>573</v>
      </c>
      <c r="G67" s="9"/>
      <c r="H67" s="5" t="s">
        <v>574</v>
      </c>
      <c r="I67" s="9"/>
      <c r="J67" s="5" t="s">
        <v>575</v>
      </c>
      <c r="K67" s="12" t="s">
        <v>576</v>
      </c>
      <c r="L67" s="7" t="str">
        <f t="shared" si="1"/>
        <v>y</v>
      </c>
      <c r="M67" s="8" t="s">
        <v>33</v>
      </c>
      <c r="N67" s="8" t="s">
        <v>577</v>
      </c>
      <c r="O67" s="7" t="s">
        <v>441</v>
      </c>
      <c r="P67" s="8" t="s">
        <v>36</v>
      </c>
      <c r="Q67" s="8" t="str">
        <f t="shared" si="2"/>
        <v>WGS</v>
      </c>
      <c r="R67" s="7" t="s">
        <v>88</v>
      </c>
      <c r="S67" s="7" t="s">
        <v>578</v>
      </c>
      <c r="T67" s="8" t="s">
        <v>63</v>
      </c>
      <c r="U67" s="8" t="str">
        <f>IFERROR(__xludf.DUMMYFUNCTION("IF(REGEXMATCH(O67, ""ORF|hage|transposase|mge|MGE|plasmid|tRNA|integrase|repeat|virulence|resistance|sites|replicon""), ""mechanism"", ""consequence"")"),"consequence")</f>
        <v>consequence</v>
      </c>
      <c r="V67" s="7" t="s">
        <v>64</v>
      </c>
      <c r="W67" s="18">
        <v>22.0</v>
      </c>
      <c r="X67" s="6"/>
    </row>
    <row r="68">
      <c r="A68" s="17">
        <v>2016.0</v>
      </c>
      <c r="B68" s="3" t="s">
        <v>579</v>
      </c>
      <c r="C68" s="4" t="s">
        <v>580</v>
      </c>
      <c r="D68" s="5" t="s">
        <v>581</v>
      </c>
      <c r="E68" s="9"/>
      <c r="F68" s="52" t="s">
        <v>582</v>
      </c>
      <c r="G68" s="9"/>
      <c r="H68" s="9"/>
      <c r="I68" s="5" t="s">
        <v>583</v>
      </c>
      <c r="J68" s="5" t="s">
        <v>584</v>
      </c>
      <c r="K68" s="12" t="s">
        <v>585</v>
      </c>
      <c r="L68" s="7" t="str">
        <f t="shared" si="1"/>
        <v>y</v>
      </c>
      <c r="M68" s="8" t="s">
        <v>33</v>
      </c>
      <c r="N68" s="8" t="s">
        <v>586</v>
      </c>
      <c r="O68" s="7" t="s">
        <v>587</v>
      </c>
      <c r="P68" s="8" t="s">
        <v>36</v>
      </c>
      <c r="Q68" s="8" t="str">
        <f t="shared" si="2"/>
        <v>WGS</v>
      </c>
      <c r="R68" s="7" t="s">
        <v>88</v>
      </c>
      <c r="S68" s="7" t="s">
        <v>186</v>
      </c>
      <c r="T68" s="9"/>
      <c r="U68" s="8" t="str">
        <f>IFERROR(__xludf.DUMMYFUNCTION("IF(REGEXMATCH(O68, ""ORF|hage|transposase|mge|MGE|plasmid|tRNA|integrase|repeat|virulence|resistance|sites|replicon""), ""mechanism"", ""consequence"")"),"mechanism")</f>
        <v>mechanism</v>
      </c>
      <c r="V68" s="7" t="s">
        <v>115</v>
      </c>
      <c r="W68" s="18">
        <v>91.0</v>
      </c>
      <c r="X68" s="6"/>
    </row>
    <row r="69">
      <c r="A69" s="21">
        <v>2016.0</v>
      </c>
      <c r="B69" s="22" t="s">
        <v>588</v>
      </c>
      <c r="C69" s="23" t="s">
        <v>589</v>
      </c>
      <c r="D69" s="24" t="s">
        <v>590</v>
      </c>
      <c r="E69" s="25"/>
      <c r="F69" s="24" t="s">
        <v>591</v>
      </c>
      <c r="G69" s="25"/>
      <c r="H69" s="24" t="s">
        <v>592</v>
      </c>
      <c r="I69" s="25"/>
      <c r="J69" s="24" t="s">
        <v>593</v>
      </c>
      <c r="K69" s="27" t="s">
        <v>594</v>
      </c>
      <c r="L69" s="24" t="str">
        <f t="shared" si="1"/>
        <v>y</v>
      </c>
      <c r="M69" s="28" t="s">
        <v>529</v>
      </c>
      <c r="N69" s="28" t="s">
        <v>194</v>
      </c>
      <c r="O69" s="24" t="s">
        <v>37</v>
      </c>
      <c r="P69" s="28" t="s">
        <v>74</v>
      </c>
      <c r="Q69" s="28" t="str">
        <f t="shared" si="2"/>
        <v>Metagenome</v>
      </c>
      <c r="R69" s="24" t="s">
        <v>196</v>
      </c>
      <c r="S69" s="25"/>
      <c r="T69" s="25"/>
      <c r="U69" s="28" t="str">
        <f>IFERROR(__xludf.DUMMYFUNCTION("IF(REGEXMATCH(O69, ""ORF|hage|transposase|mge|MGE|plasmid|tRNA|integrase|repeat|virulence|resistance|sites|replicon""), ""mechanism"", ""consequence"")"),"consequence")</f>
        <v>consequence</v>
      </c>
      <c r="V69" s="24" t="s">
        <v>49</v>
      </c>
      <c r="W69" s="29">
        <v>2260.0</v>
      </c>
      <c r="X69" s="6"/>
    </row>
    <row r="70">
      <c r="A70" s="17">
        <v>2016.0</v>
      </c>
      <c r="B70" s="3" t="s">
        <v>595</v>
      </c>
      <c r="C70" s="4" t="s">
        <v>596</v>
      </c>
      <c r="D70" s="5" t="s">
        <v>597</v>
      </c>
      <c r="E70" s="5" t="s">
        <v>598</v>
      </c>
      <c r="F70" s="5" t="s">
        <v>599</v>
      </c>
      <c r="G70" s="9"/>
      <c r="H70" s="5" t="s">
        <v>600</v>
      </c>
      <c r="I70" s="5" t="s">
        <v>601</v>
      </c>
      <c r="J70" s="5" t="s">
        <v>602</v>
      </c>
      <c r="K70" s="12" t="s">
        <v>603</v>
      </c>
      <c r="L70" s="7" t="str">
        <f t="shared" si="1"/>
        <v>y</v>
      </c>
      <c r="M70" s="8" t="s">
        <v>33</v>
      </c>
      <c r="N70" s="8" t="s">
        <v>34</v>
      </c>
      <c r="O70" s="7" t="s">
        <v>604</v>
      </c>
      <c r="P70" s="8" t="s">
        <v>74</v>
      </c>
      <c r="Q70" s="8" t="str">
        <f t="shared" si="2"/>
        <v>WGS</v>
      </c>
      <c r="R70" s="7" t="s">
        <v>88</v>
      </c>
      <c r="S70" s="9"/>
      <c r="T70" s="9"/>
      <c r="U70" s="8" t="str">
        <f>IFERROR(__xludf.DUMMYFUNCTION("IF(REGEXMATCH(O70, ""ORF|hage|transposase|mge|MGE|plasmid|tRNA|integrase|repeat|virulence|resistance|sites|replicon""), ""mechanism"", ""consequence"")"),"consequence")</f>
        <v>consequence</v>
      </c>
      <c r="V70" s="7" t="s">
        <v>39</v>
      </c>
      <c r="W70" s="18">
        <v>42.0</v>
      </c>
      <c r="X70" s="6"/>
    </row>
    <row r="71">
      <c r="A71" s="17">
        <v>2016.0</v>
      </c>
      <c r="B71" s="3" t="s">
        <v>605</v>
      </c>
      <c r="C71" s="4" t="s">
        <v>606</v>
      </c>
      <c r="D71" s="5" t="s">
        <v>607</v>
      </c>
      <c r="E71" s="5" t="s">
        <v>608</v>
      </c>
      <c r="F71" s="5" t="s">
        <v>439</v>
      </c>
      <c r="G71" s="9"/>
      <c r="H71" s="5" t="s">
        <v>609</v>
      </c>
      <c r="I71" s="9"/>
      <c r="J71" s="5" t="s">
        <v>610</v>
      </c>
      <c r="K71" s="53" t="s">
        <v>611</v>
      </c>
      <c r="L71" s="7" t="str">
        <f t="shared" si="1"/>
        <v>y</v>
      </c>
      <c r="M71" s="8" t="s">
        <v>33</v>
      </c>
      <c r="N71" s="8" t="s">
        <v>72</v>
      </c>
      <c r="O71" s="7" t="s">
        <v>478</v>
      </c>
      <c r="P71" s="8" t="s">
        <v>36</v>
      </c>
      <c r="Q71" s="8" t="str">
        <f t="shared" si="2"/>
        <v>WGS</v>
      </c>
      <c r="R71" s="7" t="s">
        <v>88</v>
      </c>
      <c r="S71" s="9"/>
      <c r="T71" s="9"/>
      <c r="U71" s="8" t="str">
        <f>IFERROR(__xludf.DUMMYFUNCTION("IF(REGEXMATCH(O71, ""ORF|hage|transposase|mge|MGE|plasmid|tRNA|integrase|repeat|virulence|resistance|sites|replicon""), ""mechanism"", ""consequence"")"),"consequence")</f>
        <v>consequence</v>
      </c>
      <c r="V71" s="7" t="s">
        <v>39</v>
      </c>
      <c r="W71" s="18">
        <v>38.0</v>
      </c>
      <c r="X71" s="6"/>
    </row>
    <row r="72">
      <c r="A72" s="11">
        <v>2016.0</v>
      </c>
      <c r="B72" s="3" t="s">
        <v>612</v>
      </c>
      <c r="C72" s="4" t="s">
        <v>613</v>
      </c>
      <c r="D72" s="7" t="s">
        <v>614</v>
      </c>
      <c r="E72" s="7" t="s">
        <v>615</v>
      </c>
      <c r="F72" s="9"/>
      <c r="G72" s="6"/>
      <c r="H72" s="9"/>
      <c r="I72" s="9"/>
      <c r="J72" s="7" t="s">
        <v>616</v>
      </c>
      <c r="K72" s="7" t="s">
        <v>617</v>
      </c>
      <c r="L72" s="7" t="str">
        <f t="shared" si="1"/>
        <v>n</v>
      </c>
      <c r="M72" s="6" t="s">
        <v>33</v>
      </c>
      <c r="N72" s="8" t="s">
        <v>618</v>
      </c>
      <c r="O72" s="7" t="s">
        <v>166</v>
      </c>
      <c r="P72" s="6" t="s">
        <v>36</v>
      </c>
      <c r="Q72" s="8" t="str">
        <f t="shared" si="2"/>
        <v>WGS</v>
      </c>
      <c r="R72" s="7" t="s">
        <v>619</v>
      </c>
      <c r="S72" s="7" t="s">
        <v>612</v>
      </c>
      <c r="T72" s="7" t="s">
        <v>620</v>
      </c>
      <c r="U72" s="6" t="s">
        <v>38</v>
      </c>
      <c r="V72" s="7" t="s">
        <v>49</v>
      </c>
      <c r="W72" s="2">
        <v>32.0</v>
      </c>
      <c r="X72" s="6"/>
    </row>
    <row r="73">
      <c r="A73" s="11">
        <v>2016.0</v>
      </c>
      <c r="B73" s="3" t="s">
        <v>621</v>
      </c>
      <c r="C73" s="4" t="s">
        <v>622</v>
      </c>
      <c r="D73" s="7" t="s">
        <v>623</v>
      </c>
      <c r="E73" s="9"/>
      <c r="F73" s="7" t="s">
        <v>624</v>
      </c>
      <c r="G73" s="6"/>
      <c r="H73" s="9"/>
      <c r="I73" s="9"/>
      <c r="J73" s="7" t="s">
        <v>625</v>
      </c>
      <c r="K73" s="12" t="s">
        <v>626</v>
      </c>
      <c r="L73" s="7" t="str">
        <f t="shared" si="1"/>
        <v>y</v>
      </c>
      <c r="M73" s="6" t="s">
        <v>33</v>
      </c>
      <c r="N73" s="8" t="s">
        <v>379</v>
      </c>
      <c r="O73" s="7" t="s">
        <v>627</v>
      </c>
      <c r="P73" s="6" t="s">
        <v>36</v>
      </c>
      <c r="Q73" s="8" t="str">
        <f t="shared" si="2"/>
        <v>WGS</v>
      </c>
      <c r="R73" s="7" t="s">
        <v>628</v>
      </c>
      <c r="S73" s="9"/>
      <c r="T73" s="9"/>
      <c r="U73" s="6" t="s">
        <v>38</v>
      </c>
      <c r="V73" s="7" t="s">
        <v>49</v>
      </c>
      <c r="W73" s="2">
        <v>24.0</v>
      </c>
      <c r="X73" s="6"/>
    </row>
    <row r="74">
      <c r="A74" s="17">
        <v>2016.0</v>
      </c>
      <c r="B74" s="3" t="s">
        <v>629</v>
      </c>
      <c r="C74" s="4" t="s">
        <v>630</v>
      </c>
      <c r="D74" s="5" t="s">
        <v>631</v>
      </c>
      <c r="E74" s="9"/>
      <c r="F74" s="5" t="s">
        <v>632</v>
      </c>
      <c r="G74" s="9"/>
      <c r="H74" s="9"/>
      <c r="I74" s="5" t="s">
        <v>633</v>
      </c>
      <c r="J74" s="5" t="s">
        <v>634</v>
      </c>
      <c r="K74" s="12" t="s">
        <v>635</v>
      </c>
      <c r="L74" s="7" t="str">
        <f t="shared" si="1"/>
        <v>y</v>
      </c>
      <c r="M74" s="8" t="s">
        <v>33</v>
      </c>
      <c r="N74" s="8" t="s">
        <v>636</v>
      </c>
      <c r="O74" s="7" t="s">
        <v>637</v>
      </c>
      <c r="P74" s="8" t="s">
        <v>74</v>
      </c>
      <c r="Q74" s="8" t="str">
        <f t="shared" si="2"/>
        <v>WGSS</v>
      </c>
      <c r="R74" s="7" t="s">
        <v>88</v>
      </c>
      <c r="S74" s="9"/>
      <c r="T74" s="9"/>
      <c r="U74" s="8" t="str">
        <f>IFERROR(__xludf.DUMMYFUNCTION("IF(REGEXMATCH(O74, ""ORF|hage|transposase|mge|MGE|plasmid|tRNA|integrase|repeat|virulence|resistance|sites|replicon""), ""mechanism"", ""consequence"")"),"consequence")</f>
        <v>consequence</v>
      </c>
      <c r="V74" s="7" t="s">
        <v>49</v>
      </c>
      <c r="W74" s="18">
        <v>16.0</v>
      </c>
      <c r="X74" s="6"/>
    </row>
    <row r="75">
      <c r="A75" s="2">
        <v>2016.0</v>
      </c>
      <c r="B75" s="3" t="s">
        <v>638</v>
      </c>
      <c r="C75" s="4" t="s">
        <v>639</v>
      </c>
      <c r="D75" s="5" t="s">
        <v>640</v>
      </c>
      <c r="E75" s="9"/>
      <c r="F75" s="5" t="s">
        <v>641</v>
      </c>
      <c r="G75" s="6"/>
      <c r="H75" s="9"/>
      <c r="I75" s="9"/>
      <c r="J75" s="17" t="s">
        <v>642</v>
      </c>
      <c r="K75" s="12" t="s">
        <v>643</v>
      </c>
      <c r="L75" s="7" t="str">
        <f t="shared" si="1"/>
        <v>y</v>
      </c>
      <c r="M75" s="8" t="s">
        <v>33</v>
      </c>
      <c r="N75" s="8" t="s">
        <v>644</v>
      </c>
      <c r="O75" s="7" t="s">
        <v>645</v>
      </c>
      <c r="P75" s="8" t="s">
        <v>36</v>
      </c>
      <c r="Q75" s="8" t="str">
        <f t="shared" si="2"/>
        <v>WGS</v>
      </c>
      <c r="R75" s="7" t="s">
        <v>88</v>
      </c>
      <c r="S75" s="7" t="s">
        <v>646</v>
      </c>
      <c r="T75" s="7" t="s">
        <v>63</v>
      </c>
      <c r="U75" s="8" t="s">
        <v>38</v>
      </c>
      <c r="V75" s="7" t="s">
        <v>64</v>
      </c>
      <c r="W75" s="10">
        <v>3.0</v>
      </c>
      <c r="X75" s="6"/>
    </row>
    <row r="76">
      <c r="A76" s="17">
        <v>2017.0</v>
      </c>
      <c r="B76" s="3" t="s">
        <v>647</v>
      </c>
      <c r="C76" s="54" t="s">
        <v>648</v>
      </c>
      <c r="D76" s="5" t="s">
        <v>649</v>
      </c>
      <c r="E76" s="5" t="s">
        <v>650</v>
      </c>
      <c r="F76" s="5" t="s">
        <v>651</v>
      </c>
      <c r="G76" s="9"/>
      <c r="H76" s="9"/>
      <c r="I76" s="9"/>
      <c r="J76" s="5" t="s">
        <v>652</v>
      </c>
      <c r="K76" s="12" t="s">
        <v>653</v>
      </c>
      <c r="L76" s="7" t="str">
        <f t="shared" si="1"/>
        <v>y</v>
      </c>
      <c r="M76" s="8" t="s">
        <v>529</v>
      </c>
      <c r="N76" s="8" t="s">
        <v>60</v>
      </c>
      <c r="O76" s="7" t="s">
        <v>654</v>
      </c>
      <c r="P76" s="8" t="s">
        <v>74</v>
      </c>
      <c r="Q76" s="8" t="str">
        <f t="shared" si="2"/>
        <v>Metagenome</v>
      </c>
      <c r="R76" s="7" t="s">
        <v>196</v>
      </c>
      <c r="S76" s="7" t="s">
        <v>655</v>
      </c>
      <c r="T76" s="7" t="s">
        <v>168</v>
      </c>
      <c r="U76" s="8" t="str">
        <f>IFERROR(__xludf.DUMMYFUNCTION("IF(REGEXMATCH(O76, ""ORF|hage|transposase|mge|MGE|plasmid|tRNA|integrase|repeat|virulence|resistance|sites|replicon""), ""mechanism"", ""consequence"")"),"consequence")</f>
        <v>consequence</v>
      </c>
      <c r="V76" s="7" t="s">
        <v>64</v>
      </c>
      <c r="W76" s="18">
        <v>307.0</v>
      </c>
      <c r="X76" s="6"/>
    </row>
    <row r="77">
      <c r="A77" s="17">
        <v>2017.0</v>
      </c>
      <c r="B77" s="3" t="s">
        <v>656</v>
      </c>
      <c r="C77" s="4" t="s">
        <v>657</v>
      </c>
      <c r="D77" s="7" t="s">
        <v>658</v>
      </c>
      <c r="E77" s="9"/>
      <c r="F77" s="7" t="s">
        <v>659</v>
      </c>
      <c r="G77" s="9"/>
      <c r="H77" s="9"/>
      <c r="I77" s="9"/>
      <c r="J77" s="7" t="s">
        <v>593</v>
      </c>
      <c r="K77" s="19" t="s">
        <v>660</v>
      </c>
      <c r="L77" s="7" t="str">
        <f t="shared" si="1"/>
        <v>y</v>
      </c>
      <c r="M77" s="8" t="s">
        <v>33</v>
      </c>
      <c r="N77" s="8" t="s">
        <v>471</v>
      </c>
      <c r="O77" s="7" t="s">
        <v>661</v>
      </c>
      <c r="P77" s="8" t="s">
        <v>36</v>
      </c>
      <c r="Q77" s="8" t="str">
        <f t="shared" si="2"/>
        <v>WGS</v>
      </c>
      <c r="R77" s="7" t="s">
        <v>88</v>
      </c>
      <c r="S77" s="9"/>
      <c r="T77" s="9"/>
      <c r="U77" s="7" t="str">
        <f>IFERROR(__xludf.DUMMYFUNCTION("IF(REGEXMATCH(O77, ""ORF|hage|transposase|mge|MGE|plasmid|tRNA|integrase|repeat|virulence|resistance|sites|replicon""), ""mechanism"", ""consequence"")"),"mechanism")</f>
        <v>mechanism</v>
      </c>
      <c r="V77" s="7" t="s">
        <v>115</v>
      </c>
      <c r="W77" s="18">
        <v>870.0</v>
      </c>
      <c r="X77" s="6"/>
    </row>
    <row r="78">
      <c r="A78" s="17">
        <v>2017.0</v>
      </c>
      <c r="B78" s="3" t="s">
        <v>662</v>
      </c>
      <c r="C78" s="4" t="s">
        <v>663</v>
      </c>
      <c r="D78" s="5" t="s">
        <v>664</v>
      </c>
      <c r="E78" s="9"/>
      <c r="F78" s="5" t="s">
        <v>665</v>
      </c>
      <c r="G78" s="9"/>
      <c r="H78" s="9"/>
      <c r="I78" s="5" t="s">
        <v>666</v>
      </c>
      <c r="J78" s="12" t="s">
        <v>667</v>
      </c>
      <c r="K78" s="12" t="s">
        <v>668</v>
      </c>
      <c r="L78" s="7" t="str">
        <f t="shared" si="1"/>
        <v>y</v>
      </c>
      <c r="M78" s="8" t="s">
        <v>529</v>
      </c>
      <c r="N78" s="8" t="s">
        <v>669</v>
      </c>
      <c r="O78" s="7" t="s">
        <v>670</v>
      </c>
      <c r="P78" s="8" t="s">
        <v>74</v>
      </c>
      <c r="Q78" s="8" t="str">
        <f t="shared" si="2"/>
        <v>Metagenome</v>
      </c>
      <c r="R78" s="7" t="s">
        <v>88</v>
      </c>
      <c r="S78" s="9"/>
      <c r="T78" s="9"/>
      <c r="U78" s="8" t="str">
        <f>IFERROR(__xludf.DUMMYFUNCTION("IF(REGEXMATCH(O78, ""ORF|hage|transposase|mge|MGE|plasmid|tRNA|integrase|repeat|virulence|resistance|sites|replicon""), ""mechanism"", ""consequence"")"),"mechanism")</f>
        <v>mechanism</v>
      </c>
      <c r="V78" s="7" t="s">
        <v>49</v>
      </c>
      <c r="W78" s="18">
        <v>64.0</v>
      </c>
      <c r="X78" s="6"/>
    </row>
    <row r="79">
      <c r="A79" s="11">
        <v>2017.0</v>
      </c>
      <c r="B79" s="3" t="s">
        <v>671</v>
      </c>
      <c r="C79" s="4" t="s">
        <v>672</v>
      </c>
      <c r="D79" s="7" t="s">
        <v>673</v>
      </c>
      <c r="E79" s="9"/>
      <c r="F79" s="7" t="s">
        <v>674</v>
      </c>
      <c r="G79" s="6"/>
      <c r="H79" s="9"/>
      <c r="I79" s="9"/>
      <c r="J79" s="7" t="s">
        <v>675</v>
      </c>
      <c r="K79" s="12" t="s">
        <v>676</v>
      </c>
      <c r="L79" s="7" t="str">
        <f t="shared" si="1"/>
        <v>n</v>
      </c>
      <c r="M79" s="6" t="s">
        <v>33</v>
      </c>
      <c r="N79" s="8" t="s">
        <v>194</v>
      </c>
      <c r="O79" s="7" t="s">
        <v>677</v>
      </c>
      <c r="P79" s="6" t="s">
        <v>36</v>
      </c>
      <c r="Q79" s="8" t="str">
        <f t="shared" si="2"/>
        <v>WGS</v>
      </c>
      <c r="R79" s="7" t="s">
        <v>628</v>
      </c>
      <c r="S79" s="9"/>
      <c r="T79" s="9"/>
      <c r="U79" s="6" t="s">
        <v>38</v>
      </c>
      <c r="V79" s="7" t="s">
        <v>49</v>
      </c>
      <c r="W79" s="2">
        <v>33.0</v>
      </c>
      <c r="X79" s="6"/>
    </row>
    <row r="80">
      <c r="A80" s="17">
        <v>2018.0</v>
      </c>
      <c r="B80" s="3" t="s">
        <v>678</v>
      </c>
      <c r="C80" s="4" t="s">
        <v>679</v>
      </c>
      <c r="D80" s="5" t="s">
        <v>680</v>
      </c>
      <c r="E80" s="9"/>
      <c r="F80" s="5" t="s">
        <v>681</v>
      </c>
      <c r="G80" s="9"/>
      <c r="H80" s="5" t="s">
        <v>682</v>
      </c>
      <c r="I80" s="9"/>
      <c r="J80" s="5" t="s">
        <v>683</v>
      </c>
      <c r="K80" s="12" t="s">
        <v>684</v>
      </c>
      <c r="L80" s="7" t="str">
        <f t="shared" si="1"/>
        <v>y</v>
      </c>
      <c r="M80" s="8" t="s">
        <v>33</v>
      </c>
      <c r="N80" s="8" t="s">
        <v>685</v>
      </c>
      <c r="O80" s="7" t="s">
        <v>686</v>
      </c>
      <c r="P80" s="8" t="s">
        <v>36</v>
      </c>
      <c r="Q80" s="8" t="str">
        <f t="shared" si="2"/>
        <v>WGS</v>
      </c>
      <c r="R80" s="7" t="s">
        <v>687</v>
      </c>
      <c r="S80" s="9"/>
      <c r="T80" s="9"/>
      <c r="U80" s="8" t="str">
        <f>IFERROR(__xludf.DUMMYFUNCTION("IF(REGEXMATCH(O80, ""ORF|hage|transposase|mge|MGE|plasmid|tRNA|integrase|repeat|virulence|resistance|sites|replicon""), ""mechanism"", ""consequence"")"),"mechanism")</f>
        <v>mechanism</v>
      </c>
      <c r="V80" s="7" t="s">
        <v>115</v>
      </c>
      <c r="W80" s="18">
        <v>96.0</v>
      </c>
      <c r="X80" s="6"/>
    </row>
    <row r="81">
      <c r="A81" s="17">
        <v>2018.0</v>
      </c>
      <c r="B81" s="3" t="s">
        <v>688</v>
      </c>
      <c r="C81" s="4" t="s">
        <v>689</v>
      </c>
      <c r="D81" s="5" t="s">
        <v>690</v>
      </c>
      <c r="E81" s="9"/>
      <c r="F81" s="5" t="s">
        <v>691</v>
      </c>
      <c r="G81" s="9"/>
      <c r="H81" s="9"/>
      <c r="I81" s="9"/>
      <c r="J81" s="5" t="s">
        <v>692</v>
      </c>
      <c r="K81" s="12" t="s">
        <v>693</v>
      </c>
      <c r="L81" s="7" t="str">
        <f t="shared" si="1"/>
        <v>y</v>
      </c>
      <c r="M81" s="8" t="s">
        <v>33</v>
      </c>
      <c r="N81" s="8" t="s">
        <v>86</v>
      </c>
      <c r="O81" s="7" t="s">
        <v>694</v>
      </c>
      <c r="P81" s="8" t="s">
        <v>36</v>
      </c>
      <c r="Q81" s="8" t="str">
        <f t="shared" si="2"/>
        <v>WGS</v>
      </c>
      <c r="R81" s="7" t="s">
        <v>88</v>
      </c>
      <c r="S81" s="9"/>
      <c r="T81" s="9"/>
      <c r="U81" s="8" t="str">
        <f>IFERROR(__xludf.DUMMYFUNCTION("IF(REGEXMATCH(O81, ""ORF|hage|transposase|mge|MGE|plasmid|tRNA|integrase|repeat|virulence|resistance|sites|replicon""), ""mechanism"", ""consequence"")"),"mechanism")</f>
        <v>mechanism</v>
      </c>
      <c r="V81" s="7" t="s">
        <v>115</v>
      </c>
      <c r="W81" s="18">
        <v>80.0</v>
      </c>
      <c r="X81" s="6"/>
    </row>
    <row r="82">
      <c r="A82" s="11">
        <v>2018.0</v>
      </c>
      <c r="B82" s="3" t="s">
        <v>695</v>
      </c>
      <c r="C82" s="4" t="s">
        <v>696</v>
      </c>
      <c r="D82" s="7" t="s">
        <v>697</v>
      </c>
      <c r="E82" s="9"/>
      <c r="F82" s="7" t="s">
        <v>698</v>
      </c>
      <c r="G82" s="6"/>
      <c r="H82" s="9"/>
      <c r="I82" s="9"/>
      <c r="J82" s="7" t="s">
        <v>699</v>
      </c>
      <c r="K82" s="12" t="s">
        <v>700</v>
      </c>
      <c r="L82" s="7" t="str">
        <f t="shared" si="1"/>
        <v>y</v>
      </c>
      <c r="M82" s="6" t="s">
        <v>33</v>
      </c>
      <c r="N82" s="8" t="s">
        <v>194</v>
      </c>
      <c r="O82" s="7" t="s">
        <v>701</v>
      </c>
      <c r="P82" s="6" t="s">
        <v>74</v>
      </c>
      <c r="Q82" s="8" t="str">
        <f t="shared" si="2"/>
        <v>WGS</v>
      </c>
      <c r="R82" s="7" t="s">
        <v>702</v>
      </c>
      <c r="S82" s="9"/>
      <c r="T82" s="9"/>
      <c r="U82" s="6" t="s">
        <v>38</v>
      </c>
      <c r="V82" s="7" t="s">
        <v>49</v>
      </c>
      <c r="W82" s="2">
        <v>59.0</v>
      </c>
      <c r="X82" s="6"/>
    </row>
    <row r="83">
      <c r="A83" s="32">
        <v>2018.0</v>
      </c>
      <c r="B83" s="33" t="s">
        <v>703</v>
      </c>
      <c r="C83" s="34" t="s">
        <v>704</v>
      </c>
      <c r="D83" s="35" t="s">
        <v>705</v>
      </c>
      <c r="E83" s="36"/>
      <c r="F83" s="36"/>
      <c r="G83" s="38"/>
      <c r="H83" s="36"/>
      <c r="I83" s="35" t="s">
        <v>706</v>
      </c>
      <c r="J83" s="37" t="s">
        <v>707</v>
      </c>
      <c r="K83" s="55" t="s">
        <v>708</v>
      </c>
      <c r="L83" s="56" t="str">
        <f t="shared" si="1"/>
        <v>y</v>
      </c>
      <c r="M83" s="56" t="s">
        <v>33</v>
      </c>
      <c r="N83" s="56" t="s">
        <v>48</v>
      </c>
      <c r="O83" s="35" t="s">
        <v>37</v>
      </c>
      <c r="P83" s="56" t="s">
        <v>36</v>
      </c>
      <c r="Q83" s="8" t="str">
        <f t="shared" si="2"/>
        <v>WGS</v>
      </c>
      <c r="R83" s="35" t="s">
        <v>37</v>
      </c>
      <c r="S83" s="36"/>
      <c r="T83" s="36"/>
      <c r="U83" s="35" t="str">
        <f>IFERROR(__xludf.DUMMYFUNCTION("IF(REGEXMATCH(O83, ""ORF|hage|transposase|mge|MGE|plasmid|tRNA|integrase|repeat|virulence|resistance|sites|replicon""), ""mechanism"", ""consequence"")"),"consequence")</f>
        <v>consequence</v>
      </c>
      <c r="V83" s="35" t="s">
        <v>49</v>
      </c>
      <c r="W83" s="32">
        <v>40.0</v>
      </c>
      <c r="X83" s="6"/>
    </row>
    <row r="84">
      <c r="A84" s="21">
        <v>2018.0</v>
      </c>
      <c r="B84" s="22" t="s">
        <v>709</v>
      </c>
      <c r="C84" s="23" t="s">
        <v>710</v>
      </c>
      <c r="D84" s="25"/>
      <c r="E84" s="24" t="s">
        <v>711</v>
      </c>
      <c r="F84" s="57" t="s">
        <v>712</v>
      </c>
      <c r="G84" s="25"/>
      <c r="H84" s="25"/>
      <c r="I84" s="25"/>
      <c r="J84" s="57" t="s">
        <v>553</v>
      </c>
      <c r="K84" s="27" t="s">
        <v>713</v>
      </c>
      <c r="L84" s="24" t="str">
        <f t="shared" si="1"/>
        <v>y</v>
      </c>
      <c r="M84" s="28" t="s">
        <v>33</v>
      </c>
      <c r="N84" s="28" t="s">
        <v>636</v>
      </c>
      <c r="O84" s="24" t="s">
        <v>714</v>
      </c>
      <c r="P84" s="28" t="s">
        <v>36</v>
      </c>
      <c r="Q84" s="8" t="str">
        <f t="shared" si="2"/>
        <v>WGSS</v>
      </c>
      <c r="R84" s="24" t="s">
        <v>715</v>
      </c>
      <c r="S84" s="25"/>
      <c r="T84" s="25"/>
      <c r="U84" s="28" t="s">
        <v>104</v>
      </c>
      <c r="V84" s="24" t="s">
        <v>49</v>
      </c>
      <c r="W84" s="29">
        <v>19.0</v>
      </c>
      <c r="X84" s="6"/>
    </row>
    <row r="85">
      <c r="A85" s="11">
        <v>2018.0</v>
      </c>
      <c r="B85" s="3" t="s">
        <v>716</v>
      </c>
      <c r="C85" s="4" t="s">
        <v>717</v>
      </c>
      <c r="D85" s="9"/>
      <c r="E85" s="9"/>
      <c r="F85" s="9"/>
      <c r="G85" s="6"/>
      <c r="H85" s="9"/>
      <c r="I85" s="9"/>
      <c r="J85" s="7" t="s">
        <v>121</v>
      </c>
      <c r="K85" s="12" t="s">
        <v>718</v>
      </c>
      <c r="L85" s="7" t="str">
        <f t="shared" si="1"/>
        <v>y</v>
      </c>
      <c r="M85" s="6" t="s">
        <v>719</v>
      </c>
      <c r="N85" s="8" t="s">
        <v>379</v>
      </c>
      <c r="O85" s="7" t="s">
        <v>166</v>
      </c>
      <c r="P85" s="6" t="s">
        <v>36</v>
      </c>
      <c r="Q85" s="8" t="str">
        <f t="shared" si="2"/>
        <v>WGS</v>
      </c>
      <c r="R85" s="7" t="s">
        <v>88</v>
      </c>
      <c r="S85" s="7" t="s">
        <v>720</v>
      </c>
      <c r="T85" s="9"/>
      <c r="U85" s="6" t="s">
        <v>38</v>
      </c>
      <c r="V85" s="7" t="s">
        <v>49</v>
      </c>
      <c r="W85" s="2">
        <v>12.0</v>
      </c>
      <c r="X85" s="6"/>
    </row>
    <row r="86">
      <c r="A86" s="2">
        <v>2018.0</v>
      </c>
      <c r="B86" s="3" t="s">
        <v>721</v>
      </c>
      <c r="C86" s="4" t="s">
        <v>722</v>
      </c>
      <c r="D86" s="5" t="s">
        <v>723</v>
      </c>
      <c r="E86" s="58" t="s">
        <v>724</v>
      </c>
      <c r="F86" s="5" t="s">
        <v>725</v>
      </c>
      <c r="G86" s="6"/>
      <c r="H86" s="9"/>
      <c r="I86" s="9"/>
      <c r="J86" s="5" t="s">
        <v>726</v>
      </c>
      <c r="K86" s="12" t="s">
        <v>727</v>
      </c>
      <c r="L86" s="7" t="str">
        <f t="shared" si="1"/>
        <v>y</v>
      </c>
      <c r="M86" s="8" t="s">
        <v>33</v>
      </c>
      <c r="N86" s="8" t="s">
        <v>728</v>
      </c>
      <c r="O86" s="7" t="s">
        <v>729</v>
      </c>
      <c r="P86" s="8" t="s">
        <v>36</v>
      </c>
      <c r="Q86" s="8" t="str">
        <f t="shared" si="2"/>
        <v>WGS</v>
      </c>
      <c r="R86" s="7" t="s">
        <v>37</v>
      </c>
      <c r="S86" s="7" t="s">
        <v>730</v>
      </c>
      <c r="T86" s="6"/>
      <c r="U86" s="8" t="str">
        <f>IFERROR(__xludf.DUMMYFUNCTION("IF(REGEXMATCH(O86, ""ORF|hage|transposase|mge|MGE|plasmid|tRNA|integrase|repeat|virulence|resistance|sites|replicon""), ""mechanism"", ""consequence"")"),"consequence")</f>
        <v>consequence</v>
      </c>
      <c r="V86" s="7" t="s">
        <v>49</v>
      </c>
      <c r="W86" s="10">
        <v>11.0</v>
      </c>
      <c r="X86" s="6"/>
    </row>
    <row r="87">
      <c r="A87" s="11">
        <v>2018.0</v>
      </c>
      <c r="B87" s="3" t="s">
        <v>731</v>
      </c>
      <c r="C87" s="4" t="s">
        <v>732</v>
      </c>
      <c r="D87" s="9"/>
      <c r="E87" s="9"/>
      <c r="F87" s="9"/>
      <c r="G87" s="6"/>
      <c r="H87" s="9"/>
      <c r="I87" s="9"/>
      <c r="J87" s="7" t="s">
        <v>733</v>
      </c>
      <c r="K87" s="7" t="s">
        <v>32</v>
      </c>
      <c r="L87" s="7" t="str">
        <f t="shared" si="1"/>
        <v>n</v>
      </c>
      <c r="M87" s="6" t="s">
        <v>719</v>
      </c>
      <c r="N87" s="8" t="s">
        <v>379</v>
      </c>
      <c r="O87" s="7" t="s">
        <v>166</v>
      </c>
      <c r="P87" s="6" t="s">
        <v>36</v>
      </c>
      <c r="Q87" s="8" t="str">
        <f t="shared" si="2"/>
        <v>WGS</v>
      </c>
      <c r="R87" s="7" t="s">
        <v>88</v>
      </c>
      <c r="S87" s="9"/>
      <c r="T87" s="9"/>
      <c r="U87" s="6" t="s">
        <v>38</v>
      </c>
      <c r="V87" s="7" t="s">
        <v>49</v>
      </c>
      <c r="W87" s="2">
        <v>7.0</v>
      </c>
      <c r="X87" s="6"/>
    </row>
    <row r="88">
      <c r="A88" s="11">
        <v>2018.0</v>
      </c>
      <c r="B88" s="3" t="s">
        <v>734</v>
      </c>
      <c r="C88" s="4" t="s">
        <v>735</v>
      </c>
      <c r="D88" s="9"/>
      <c r="E88" s="9"/>
      <c r="F88" s="9"/>
      <c r="G88" s="6"/>
      <c r="H88" s="9"/>
      <c r="I88" s="9"/>
      <c r="J88" s="7" t="s">
        <v>736</v>
      </c>
      <c r="K88" s="12" t="s">
        <v>737</v>
      </c>
      <c r="L88" s="7" t="str">
        <f t="shared" si="1"/>
        <v>y</v>
      </c>
      <c r="M88" s="6" t="s">
        <v>33</v>
      </c>
      <c r="N88" s="8" t="s">
        <v>356</v>
      </c>
      <c r="O88" s="7" t="s">
        <v>738</v>
      </c>
      <c r="P88" s="6" t="s">
        <v>74</v>
      </c>
      <c r="Q88" s="8" t="str">
        <f t="shared" si="2"/>
        <v>WGS</v>
      </c>
      <c r="R88" s="7" t="s">
        <v>88</v>
      </c>
      <c r="S88" s="7" t="s">
        <v>739</v>
      </c>
      <c r="T88" s="7" t="s">
        <v>63</v>
      </c>
      <c r="U88" s="6" t="s">
        <v>104</v>
      </c>
      <c r="V88" s="7" t="s">
        <v>64</v>
      </c>
      <c r="W88" s="2">
        <v>4.0</v>
      </c>
      <c r="X88" s="6"/>
    </row>
    <row r="89">
      <c r="A89" s="11">
        <v>2019.0</v>
      </c>
      <c r="B89" s="3" t="s">
        <v>740</v>
      </c>
      <c r="C89" s="4" t="s">
        <v>741</v>
      </c>
      <c r="D89" s="9"/>
      <c r="E89" s="9"/>
      <c r="F89" s="9"/>
      <c r="G89" s="6"/>
      <c r="H89" s="9"/>
      <c r="I89" s="9"/>
      <c r="J89" s="19" t="s">
        <v>742</v>
      </c>
      <c r="K89" s="12" t="s">
        <v>743</v>
      </c>
      <c r="L89" s="7" t="str">
        <f t="shared" si="1"/>
        <v>y</v>
      </c>
      <c r="M89" s="6" t="s">
        <v>33</v>
      </c>
      <c r="N89" s="8" t="s">
        <v>744</v>
      </c>
      <c r="O89" s="7" t="s">
        <v>37</v>
      </c>
      <c r="P89" s="6" t="s">
        <v>36</v>
      </c>
      <c r="Q89" s="8" t="str">
        <f t="shared" si="2"/>
        <v>WGS</v>
      </c>
      <c r="R89" s="7" t="s">
        <v>37</v>
      </c>
      <c r="S89" s="9"/>
      <c r="T89" s="9"/>
      <c r="U89" s="6" t="s">
        <v>38</v>
      </c>
      <c r="V89" s="7" t="s">
        <v>49</v>
      </c>
      <c r="W89" s="2">
        <v>126.0</v>
      </c>
      <c r="X89" s="6"/>
    </row>
    <row r="90">
      <c r="A90" s="17">
        <v>2019.0</v>
      </c>
      <c r="B90" s="3" t="s">
        <v>745</v>
      </c>
      <c r="C90" s="4" t="s">
        <v>746</v>
      </c>
      <c r="D90" s="5" t="s">
        <v>747</v>
      </c>
      <c r="E90" s="9"/>
      <c r="F90" s="9"/>
      <c r="G90" s="9"/>
      <c r="H90" s="9"/>
      <c r="I90" s="5" t="s">
        <v>748</v>
      </c>
      <c r="J90" s="13" t="s">
        <v>749</v>
      </c>
      <c r="K90" s="12" t="s">
        <v>750</v>
      </c>
      <c r="L90" s="7" t="str">
        <f t="shared" si="1"/>
        <v>y</v>
      </c>
      <c r="M90" s="8" t="s">
        <v>529</v>
      </c>
      <c r="N90" s="8" t="s">
        <v>751</v>
      </c>
      <c r="O90" s="7" t="s">
        <v>752</v>
      </c>
      <c r="P90" s="8" t="s">
        <v>74</v>
      </c>
      <c r="Q90" s="8" t="str">
        <f t="shared" si="2"/>
        <v>Metagenome</v>
      </c>
      <c r="R90" s="7" t="s">
        <v>37</v>
      </c>
      <c r="S90" s="9"/>
      <c r="T90" s="9"/>
      <c r="U90" s="8" t="str">
        <f>IFERROR(__xludf.DUMMYFUNCTION("IF(REGEXMATCH(O90, ""ORF|hage|transposase|mge|MGE|plasmid|tRNA|integrase|repeat|virulence|resistance|sites|replicon""), ""mechanism"", ""consequence"")"),"mechanism")</f>
        <v>mechanism</v>
      </c>
      <c r="V90" s="7" t="s">
        <v>49</v>
      </c>
      <c r="W90" s="18">
        <v>51.0</v>
      </c>
      <c r="X90" s="6"/>
    </row>
    <row r="91">
      <c r="A91" s="11">
        <v>2019.0</v>
      </c>
      <c r="B91" s="3" t="s">
        <v>753</v>
      </c>
      <c r="C91" s="4" t="s">
        <v>754</v>
      </c>
      <c r="D91" s="9"/>
      <c r="E91" s="9"/>
      <c r="F91" s="9"/>
      <c r="G91" s="6"/>
      <c r="H91" s="9"/>
      <c r="I91" s="9"/>
      <c r="J91" s="19" t="s">
        <v>755</v>
      </c>
      <c r="K91" s="12" t="s">
        <v>756</v>
      </c>
      <c r="L91" s="7" t="str">
        <f t="shared" si="1"/>
        <v>y</v>
      </c>
      <c r="M91" s="6" t="s">
        <v>529</v>
      </c>
      <c r="N91" s="8" t="s">
        <v>757</v>
      </c>
      <c r="O91" s="7" t="s">
        <v>758</v>
      </c>
      <c r="P91" s="6" t="s">
        <v>74</v>
      </c>
      <c r="Q91" s="8" t="str">
        <f t="shared" si="2"/>
        <v>Metagenome</v>
      </c>
      <c r="R91" s="7" t="s">
        <v>88</v>
      </c>
      <c r="S91" s="9"/>
      <c r="T91" s="9"/>
      <c r="U91" s="6" t="s">
        <v>38</v>
      </c>
      <c r="V91" s="7" t="s">
        <v>49</v>
      </c>
      <c r="W91" s="2">
        <v>7.0</v>
      </c>
      <c r="X91" s="6"/>
    </row>
    <row r="92">
      <c r="A92" s="17">
        <v>2019.0</v>
      </c>
      <c r="B92" s="3" t="s">
        <v>759</v>
      </c>
      <c r="C92" s="4" t="s">
        <v>760</v>
      </c>
      <c r="D92" s="5" t="s">
        <v>761</v>
      </c>
      <c r="E92" s="9"/>
      <c r="F92" s="9"/>
      <c r="G92" s="9"/>
      <c r="H92" s="9"/>
      <c r="I92" s="9"/>
      <c r="J92" s="5" t="s">
        <v>762</v>
      </c>
      <c r="K92" s="12" t="s">
        <v>763</v>
      </c>
      <c r="L92" s="7" t="str">
        <f t="shared" si="1"/>
        <v>y</v>
      </c>
      <c r="M92" s="8" t="s">
        <v>529</v>
      </c>
      <c r="N92" s="8" t="s">
        <v>636</v>
      </c>
      <c r="O92" s="7" t="s">
        <v>764</v>
      </c>
      <c r="P92" s="8" t="s">
        <v>74</v>
      </c>
      <c r="Q92" s="8" t="str">
        <f t="shared" si="2"/>
        <v>Metagenome</v>
      </c>
      <c r="R92" s="7" t="s">
        <v>88</v>
      </c>
      <c r="S92" s="9"/>
      <c r="T92" s="9"/>
      <c r="U92" s="8" t="str">
        <f>IFERROR(__xludf.DUMMYFUNCTION("IF(REGEXMATCH(O92, ""ORF|hage|transposase|mge|MGE|plasmid|tRNA|integrase|repeat|virulence|resistance|sites|replicon""), ""mechanism"", ""consequence"")"),"consequence")</f>
        <v>consequence</v>
      </c>
      <c r="V92" s="7" t="s">
        <v>49</v>
      </c>
      <c r="W92" s="18">
        <v>6.0</v>
      </c>
      <c r="X92" s="6"/>
    </row>
    <row r="93">
      <c r="A93" s="11">
        <v>2019.0</v>
      </c>
      <c r="B93" s="3" t="s">
        <v>765</v>
      </c>
      <c r="C93" s="4" t="s">
        <v>766</v>
      </c>
      <c r="D93" s="7" t="s">
        <v>767</v>
      </c>
      <c r="E93" s="7" t="s">
        <v>768</v>
      </c>
      <c r="F93" s="9"/>
      <c r="G93" s="6"/>
      <c r="H93" s="9"/>
      <c r="I93" s="9"/>
      <c r="J93" s="7" t="s">
        <v>769</v>
      </c>
      <c r="K93" s="12" t="s">
        <v>770</v>
      </c>
      <c r="L93" s="7" t="str">
        <f t="shared" si="1"/>
        <v>y</v>
      </c>
      <c r="M93" s="6" t="s">
        <v>529</v>
      </c>
      <c r="N93" s="8" t="s">
        <v>379</v>
      </c>
      <c r="O93" s="7" t="s">
        <v>654</v>
      </c>
      <c r="P93" s="8" t="s">
        <v>74</v>
      </c>
      <c r="Q93" s="8" t="str">
        <f t="shared" si="2"/>
        <v>Metagenome</v>
      </c>
      <c r="R93" s="7" t="s">
        <v>88</v>
      </c>
      <c r="S93" s="9"/>
      <c r="T93" s="9"/>
      <c r="U93" s="6" t="s">
        <v>38</v>
      </c>
      <c r="V93" s="7" t="s">
        <v>49</v>
      </c>
      <c r="W93" s="2">
        <v>5.0</v>
      </c>
      <c r="X93" s="6"/>
    </row>
    <row r="94">
      <c r="A94" s="17">
        <v>2019.0</v>
      </c>
      <c r="B94" s="3" t="s">
        <v>771</v>
      </c>
      <c r="C94" s="4" t="s">
        <v>772</v>
      </c>
      <c r="D94" s="9"/>
      <c r="E94" s="9"/>
      <c r="F94" s="5" t="s">
        <v>773</v>
      </c>
      <c r="G94" s="9"/>
      <c r="H94" s="9"/>
      <c r="I94" s="9"/>
      <c r="J94" s="5" t="s">
        <v>774</v>
      </c>
      <c r="K94" s="12" t="s">
        <v>775</v>
      </c>
      <c r="L94" s="7" t="str">
        <f t="shared" si="1"/>
        <v>y</v>
      </c>
      <c r="M94" s="8" t="s">
        <v>33</v>
      </c>
      <c r="N94" s="8" t="s">
        <v>776</v>
      </c>
      <c r="O94" s="7" t="s">
        <v>777</v>
      </c>
      <c r="P94" s="8" t="s">
        <v>36</v>
      </c>
      <c r="Q94" s="8" t="str">
        <f t="shared" si="2"/>
        <v>WGS</v>
      </c>
      <c r="R94" s="7" t="s">
        <v>88</v>
      </c>
      <c r="S94" s="7" t="s">
        <v>778</v>
      </c>
      <c r="T94" s="7" t="s">
        <v>63</v>
      </c>
      <c r="U94" s="8" t="str">
        <f>IFERROR(__xludf.DUMMYFUNCTION("IF(REGEXMATCH(O94, ""ORF|hage|transposase|mge|MGE|plasmid|tRNA|integrase|repeat|virulence|resistance|sites|replicon""), ""mechanism"", ""consequence"")"),"consequence")</f>
        <v>consequence</v>
      </c>
      <c r="V94" s="7" t="s">
        <v>115</v>
      </c>
      <c r="W94" s="18">
        <v>12.0</v>
      </c>
      <c r="X94" s="6"/>
    </row>
    <row r="95">
      <c r="A95" s="21">
        <v>2020.0</v>
      </c>
      <c r="B95" s="22" t="s">
        <v>779</v>
      </c>
      <c r="C95" s="23" t="s">
        <v>780</v>
      </c>
      <c r="D95" s="57" t="s">
        <v>781</v>
      </c>
      <c r="E95" s="57" t="s">
        <v>782</v>
      </c>
      <c r="F95" s="57" t="s">
        <v>783</v>
      </c>
      <c r="G95" s="25"/>
      <c r="H95" s="25"/>
      <c r="I95" s="25"/>
      <c r="J95" s="57" t="s">
        <v>774</v>
      </c>
      <c r="K95" s="27" t="s">
        <v>784</v>
      </c>
      <c r="L95" s="24" t="str">
        <f t="shared" si="1"/>
        <v>y</v>
      </c>
      <c r="M95" s="28" t="s">
        <v>33</v>
      </c>
      <c r="N95" s="28" t="s">
        <v>785</v>
      </c>
      <c r="O95" s="24" t="s">
        <v>786</v>
      </c>
      <c r="P95" s="28" t="s">
        <v>74</v>
      </c>
      <c r="Q95" s="8" t="str">
        <f t="shared" si="2"/>
        <v>WGSS</v>
      </c>
      <c r="R95" s="24" t="s">
        <v>787</v>
      </c>
      <c r="S95" s="25"/>
      <c r="T95" s="25"/>
      <c r="U95" s="28" t="str">
        <f>IFERROR(__xludf.DUMMYFUNCTION("IF(REGEXMATCH(O95, ""ORF|hage|transposase|mge|MGE|plasmid|tRNA|integrase|repeat|virulence|resistance|sites|replicon""), ""mechanism"", ""consequence"")"),"mechanism")</f>
        <v>mechanism</v>
      </c>
      <c r="V95" s="24" t="s">
        <v>49</v>
      </c>
      <c r="W95" s="29">
        <v>93.0</v>
      </c>
      <c r="X95" s="6"/>
    </row>
    <row r="96">
      <c r="A96" s="11">
        <v>2020.0</v>
      </c>
      <c r="B96" s="3" t="s">
        <v>788</v>
      </c>
      <c r="C96" s="4" t="s">
        <v>789</v>
      </c>
      <c r="D96" s="9"/>
      <c r="E96" s="9"/>
      <c r="F96" s="9"/>
      <c r="G96" s="6"/>
      <c r="H96" s="9"/>
      <c r="I96" s="9"/>
      <c r="J96" s="7" t="s">
        <v>790</v>
      </c>
      <c r="K96" s="12" t="s">
        <v>791</v>
      </c>
      <c r="L96" s="7" t="str">
        <f t="shared" si="1"/>
        <v>y</v>
      </c>
      <c r="M96" s="6" t="s">
        <v>33</v>
      </c>
      <c r="N96" s="8" t="s">
        <v>34</v>
      </c>
      <c r="O96" s="7" t="s">
        <v>792</v>
      </c>
      <c r="P96" s="6" t="s">
        <v>36</v>
      </c>
      <c r="Q96" s="8" t="str">
        <f t="shared" si="2"/>
        <v>WGS</v>
      </c>
      <c r="R96" s="7" t="s">
        <v>88</v>
      </c>
      <c r="S96" s="8" t="s">
        <v>793</v>
      </c>
      <c r="T96" s="6"/>
      <c r="U96" s="6" t="s">
        <v>38</v>
      </c>
      <c r="V96" s="7" t="s">
        <v>39</v>
      </c>
      <c r="W96" s="2">
        <v>29.0</v>
      </c>
      <c r="X96" s="6"/>
    </row>
    <row r="97">
      <c r="A97" s="17">
        <v>2020.0</v>
      </c>
      <c r="B97" s="3" t="s">
        <v>794</v>
      </c>
      <c r="C97" s="4" t="s">
        <v>795</v>
      </c>
      <c r="D97" s="9"/>
      <c r="E97" s="9"/>
      <c r="F97" s="9"/>
      <c r="G97" s="9"/>
      <c r="H97" s="9"/>
      <c r="I97" s="9"/>
      <c r="J97" s="59" t="s">
        <v>796</v>
      </c>
      <c r="K97" s="12" t="s">
        <v>797</v>
      </c>
      <c r="L97" s="7" t="str">
        <f t="shared" si="1"/>
        <v>y</v>
      </c>
      <c r="M97" s="8" t="s">
        <v>719</v>
      </c>
      <c r="N97" s="8" t="s">
        <v>798</v>
      </c>
      <c r="O97" s="7" t="s">
        <v>799</v>
      </c>
      <c r="P97" s="8" t="s">
        <v>74</v>
      </c>
      <c r="Q97" s="8" t="str">
        <f t="shared" si="2"/>
        <v>WGS</v>
      </c>
      <c r="R97" s="7" t="s">
        <v>88</v>
      </c>
      <c r="S97" s="9"/>
      <c r="T97" s="9"/>
      <c r="U97" s="8" t="str">
        <f>IFERROR(__xludf.DUMMYFUNCTION("IF(REGEXMATCH(O97, ""ORF|hage|transposase|mge|MGE|plasmid|tRNA|integrase|repeat|virulence|resistance|sites|replicon""), ""mechanism"", ""consequence"")"),"consequence")</f>
        <v>consequence</v>
      </c>
      <c r="V97" s="7" t="s">
        <v>49</v>
      </c>
      <c r="W97" s="18">
        <v>18.0</v>
      </c>
      <c r="X97" s="6"/>
    </row>
    <row r="98">
      <c r="A98" s="17">
        <v>2020.0</v>
      </c>
      <c r="B98" s="3" t="s">
        <v>800</v>
      </c>
      <c r="C98" s="4" t="s">
        <v>801</v>
      </c>
      <c r="D98" s="5" t="s">
        <v>802</v>
      </c>
      <c r="E98" s="9"/>
      <c r="F98" s="54" t="s">
        <v>803</v>
      </c>
      <c r="G98" s="9"/>
      <c r="H98" s="9"/>
      <c r="I98" s="9"/>
      <c r="J98" s="13" t="s">
        <v>804</v>
      </c>
      <c r="K98" s="7" t="s">
        <v>417</v>
      </c>
      <c r="L98" s="7" t="str">
        <f t="shared" si="1"/>
        <v>n</v>
      </c>
      <c r="M98" s="8" t="s">
        <v>33</v>
      </c>
      <c r="N98" s="8" t="s">
        <v>494</v>
      </c>
      <c r="O98" s="7" t="s">
        <v>37</v>
      </c>
      <c r="P98" s="8" t="s">
        <v>36</v>
      </c>
      <c r="Q98" s="8" t="str">
        <f t="shared" si="2"/>
        <v>WGS</v>
      </c>
      <c r="R98" s="7" t="s">
        <v>37</v>
      </c>
      <c r="S98" s="9"/>
      <c r="T98" s="9"/>
      <c r="U98" s="8" t="str">
        <f>IFERROR(__xludf.DUMMYFUNCTION("IF(REGEXMATCH(O98, ""ORF|hage|transposase|mge|MGE|plasmid|tRNA|integrase|repeat|virulence|resistance|sites|replicon""), ""mechanism"", ""consequence"")"),"consequence")</f>
        <v>consequence</v>
      </c>
      <c r="V98" s="7" t="s">
        <v>49</v>
      </c>
      <c r="W98" s="18">
        <v>14.0</v>
      </c>
      <c r="X98" s="6" t="s">
        <v>805</v>
      </c>
    </row>
    <row r="99">
      <c r="A99" s="11">
        <v>2020.0</v>
      </c>
      <c r="B99" s="3" t="s">
        <v>806</v>
      </c>
      <c r="C99" s="4" t="s">
        <v>807</v>
      </c>
      <c r="D99" s="9"/>
      <c r="E99" s="9"/>
      <c r="F99" s="9"/>
      <c r="G99" s="6"/>
      <c r="H99" s="9"/>
      <c r="I99" s="9"/>
      <c r="J99" s="7" t="s">
        <v>121</v>
      </c>
      <c r="K99" s="7" t="s">
        <v>808</v>
      </c>
      <c r="L99" s="7" t="str">
        <f t="shared" si="1"/>
        <v>n</v>
      </c>
      <c r="M99" s="6" t="s">
        <v>33</v>
      </c>
      <c r="N99" s="8" t="s">
        <v>48</v>
      </c>
      <c r="O99" s="7" t="s">
        <v>37</v>
      </c>
      <c r="P99" s="6" t="s">
        <v>36</v>
      </c>
      <c r="Q99" s="8" t="str">
        <f t="shared" si="2"/>
        <v>WGS</v>
      </c>
      <c r="R99" s="7" t="s">
        <v>37</v>
      </c>
      <c r="S99" s="7" t="s">
        <v>806</v>
      </c>
      <c r="T99" s="9"/>
      <c r="U99" s="6" t="s">
        <v>38</v>
      </c>
      <c r="V99" s="7" t="s">
        <v>49</v>
      </c>
      <c r="W99" s="2">
        <v>11.0</v>
      </c>
      <c r="X99" s="6"/>
    </row>
    <row r="100">
      <c r="A100" s="11">
        <v>2020.0</v>
      </c>
      <c r="B100" s="3" t="s">
        <v>809</v>
      </c>
      <c r="C100" s="4" t="s">
        <v>810</v>
      </c>
      <c r="D100" s="9"/>
      <c r="E100" s="9"/>
      <c r="F100" s="9"/>
      <c r="G100" s="6"/>
      <c r="H100" s="9"/>
      <c r="I100" s="9"/>
      <c r="J100" s="7" t="s">
        <v>71</v>
      </c>
      <c r="K100" s="12" t="s">
        <v>811</v>
      </c>
      <c r="L100" s="7" t="str">
        <f t="shared" si="1"/>
        <v>y</v>
      </c>
      <c r="M100" s="6" t="s">
        <v>719</v>
      </c>
      <c r="N100" s="8" t="s">
        <v>812</v>
      </c>
      <c r="O100" s="7" t="s">
        <v>813</v>
      </c>
      <c r="P100" s="6" t="s">
        <v>74</v>
      </c>
      <c r="Q100" s="8" t="str">
        <f t="shared" si="2"/>
        <v>WGS</v>
      </c>
      <c r="R100" s="7" t="s">
        <v>37</v>
      </c>
      <c r="S100" s="9"/>
      <c r="T100" s="9"/>
      <c r="U100" s="6" t="s">
        <v>38</v>
      </c>
      <c r="V100" s="7" t="s">
        <v>49</v>
      </c>
      <c r="W100" s="2">
        <v>7.0</v>
      </c>
      <c r="X100" s="6"/>
    </row>
    <row r="101">
      <c r="A101" s="2">
        <v>2020.0</v>
      </c>
      <c r="B101" s="3" t="s">
        <v>638</v>
      </c>
      <c r="C101" s="4" t="s">
        <v>814</v>
      </c>
      <c r="D101" s="9"/>
      <c r="E101" s="9"/>
      <c r="F101" s="9"/>
      <c r="G101" s="6"/>
      <c r="H101" s="9"/>
      <c r="I101" s="9"/>
      <c r="J101" s="20" t="s">
        <v>815</v>
      </c>
      <c r="K101" s="12" t="s">
        <v>816</v>
      </c>
      <c r="L101" s="7" t="str">
        <f t="shared" si="1"/>
        <v>y</v>
      </c>
      <c r="M101" s="8" t="s">
        <v>33</v>
      </c>
      <c r="N101" s="8" t="s">
        <v>60</v>
      </c>
      <c r="O101" s="7" t="s">
        <v>283</v>
      </c>
      <c r="P101" s="8" t="s">
        <v>36</v>
      </c>
      <c r="Q101" s="8" t="str">
        <f t="shared" si="2"/>
        <v>WGS</v>
      </c>
      <c r="R101" s="7" t="s">
        <v>88</v>
      </c>
      <c r="S101" s="7" t="s">
        <v>62</v>
      </c>
      <c r="T101" s="8" t="s">
        <v>63</v>
      </c>
      <c r="U101" s="8" t="s">
        <v>38</v>
      </c>
      <c r="V101" s="7" t="s">
        <v>64</v>
      </c>
      <c r="W101" s="10">
        <v>5.0</v>
      </c>
      <c r="X101" s="6"/>
    </row>
    <row r="102">
      <c r="A102" s="2">
        <v>2020.0</v>
      </c>
      <c r="B102" s="3" t="s">
        <v>817</v>
      </c>
      <c r="C102" s="4" t="s">
        <v>818</v>
      </c>
      <c r="D102" s="5" t="s">
        <v>819</v>
      </c>
      <c r="E102" s="5" t="s">
        <v>820</v>
      </c>
      <c r="F102" s="9"/>
      <c r="G102" s="6"/>
      <c r="H102" s="9"/>
      <c r="I102" s="9"/>
      <c r="J102" s="5" t="s">
        <v>821</v>
      </c>
      <c r="K102" s="12" t="s">
        <v>822</v>
      </c>
      <c r="L102" s="7" t="str">
        <f t="shared" si="1"/>
        <v>y</v>
      </c>
      <c r="M102" s="8" t="s">
        <v>33</v>
      </c>
      <c r="N102" s="8" t="s">
        <v>221</v>
      </c>
      <c r="O102" s="7" t="s">
        <v>823</v>
      </c>
      <c r="P102" s="8" t="s">
        <v>36</v>
      </c>
      <c r="Q102" s="8" t="str">
        <f t="shared" si="2"/>
        <v>WGS</v>
      </c>
      <c r="R102" s="7" t="s">
        <v>37</v>
      </c>
      <c r="S102" s="7" t="s">
        <v>454</v>
      </c>
      <c r="T102" s="8" t="s">
        <v>168</v>
      </c>
      <c r="U102" s="8" t="str">
        <f>IFERROR(__xludf.DUMMYFUNCTION("IF(REGEXMATCH(O102, ""ORF|hage|transposase|mge|MGE|plasmid|tRNA|integrase|repeat|virulence|resistance|sites|replicon""), ""mechanism"", ""consequence"")"),"consequence")</f>
        <v>consequence</v>
      </c>
      <c r="V102" s="7" t="s">
        <v>115</v>
      </c>
      <c r="W102" s="10">
        <v>7.0</v>
      </c>
      <c r="X102" s="6"/>
    </row>
    <row r="103">
      <c r="A103" s="17">
        <v>2020.0</v>
      </c>
      <c r="B103" s="3" t="s">
        <v>824</v>
      </c>
      <c r="C103" s="4" t="s">
        <v>825</v>
      </c>
      <c r="D103" s="5" t="s">
        <v>826</v>
      </c>
      <c r="E103" s="9"/>
      <c r="F103" s="5" t="s">
        <v>827</v>
      </c>
      <c r="G103" s="9"/>
      <c r="H103" s="9"/>
      <c r="I103" s="9"/>
      <c r="J103" s="31" t="s">
        <v>828</v>
      </c>
      <c r="K103" s="12" t="s">
        <v>829</v>
      </c>
      <c r="L103" s="7" t="str">
        <f t="shared" si="1"/>
        <v>y</v>
      </c>
      <c r="M103" s="8" t="s">
        <v>529</v>
      </c>
      <c r="N103" s="8" t="s">
        <v>830</v>
      </c>
      <c r="O103" s="7" t="s">
        <v>831</v>
      </c>
      <c r="P103" s="8" t="s">
        <v>74</v>
      </c>
      <c r="Q103" s="8" t="str">
        <f t="shared" si="2"/>
        <v>Metagenome</v>
      </c>
      <c r="R103" s="7" t="s">
        <v>88</v>
      </c>
      <c r="S103" s="7" t="s">
        <v>832</v>
      </c>
      <c r="T103" s="8" t="s">
        <v>833</v>
      </c>
      <c r="U103" s="8" t="str">
        <f>IFERROR(__xludf.DUMMYFUNCTION("IF(REGEXMATCH(O103, ""ORF|hage|transposase|mge|MGE|plasmid|tRNA|integrase|repeat|virulence|resistance|sites|replicon""), ""mechanism"", ""consequence"")"),"consequence")</f>
        <v>consequence</v>
      </c>
      <c r="V103" s="7" t="s">
        <v>64</v>
      </c>
      <c r="W103" s="18">
        <v>2.0</v>
      </c>
      <c r="X103" s="6"/>
    </row>
    <row r="104">
      <c r="A104" s="17">
        <v>2021.0</v>
      </c>
      <c r="B104" s="3" t="s">
        <v>834</v>
      </c>
      <c r="C104" s="4" t="s">
        <v>835</v>
      </c>
      <c r="D104" s="5" t="s">
        <v>836</v>
      </c>
      <c r="E104" s="5" t="s">
        <v>837</v>
      </c>
      <c r="F104" s="5" t="s">
        <v>838</v>
      </c>
      <c r="G104" s="9"/>
      <c r="H104" s="9"/>
      <c r="I104" s="9"/>
      <c r="J104" s="30" t="s">
        <v>839</v>
      </c>
      <c r="K104" s="12" t="s">
        <v>840</v>
      </c>
      <c r="L104" s="7" t="str">
        <f t="shared" si="1"/>
        <v>y</v>
      </c>
      <c r="M104" s="8" t="s">
        <v>33</v>
      </c>
      <c r="N104" s="8" t="s">
        <v>841</v>
      </c>
      <c r="O104" s="7" t="s">
        <v>842</v>
      </c>
      <c r="P104" s="8" t="s">
        <v>36</v>
      </c>
      <c r="Q104" s="8" t="str">
        <f t="shared" si="2"/>
        <v>WGS</v>
      </c>
      <c r="R104" s="7" t="s">
        <v>37</v>
      </c>
      <c r="S104" s="7" t="s">
        <v>843</v>
      </c>
      <c r="T104" s="7" t="s">
        <v>168</v>
      </c>
      <c r="U104" s="8" t="str">
        <f>IFERROR(__xludf.DUMMYFUNCTION("IF(REGEXMATCH(O104, ""ORF|hage|transposase|mge|MGE|plasmid|tRNA|integrase|repeat|virulence|resistance|sites|replicon""), ""mechanism"", ""consequence"")"),"mechanism")</f>
        <v>mechanism</v>
      </c>
      <c r="V104" s="7" t="s">
        <v>64</v>
      </c>
      <c r="W104" s="18">
        <v>31.0</v>
      </c>
      <c r="X104" s="6"/>
    </row>
    <row r="105">
      <c r="A105" s="11">
        <v>2021.0</v>
      </c>
      <c r="B105" s="3" t="s">
        <v>844</v>
      </c>
      <c r="C105" s="60" t="s">
        <v>845</v>
      </c>
      <c r="D105" s="9"/>
      <c r="E105" s="9"/>
      <c r="F105" s="9"/>
      <c r="G105" s="6"/>
      <c r="H105" s="9"/>
      <c r="I105" s="9"/>
      <c r="J105" s="20" t="s">
        <v>846</v>
      </c>
      <c r="K105" s="7" t="s">
        <v>417</v>
      </c>
      <c r="L105" s="7" t="str">
        <f t="shared" si="1"/>
        <v>n</v>
      </c>
      <c r="M105" s="6" t="s">
        <v>33</v>
      </c>
      <c r="N105" s="8" t="s">
        <v>60</v>
      </c>
      <c r="O105" s="7" t="s">
        <v>847</v>
      </c>
      <c r="P105" s="6" t="s">
        <v>36</v>
      </c>
      <c r="Q105" s="8" t="str">
        <f t="shared" si="2"/>
        <v>WGS</v>
      </c>
      <c r="R105" s="7" t="s">
        <v>88</v>
      </c>
      <c r="S105" s="7" t="s">
        <v>223</v>
      </c>
      <c r="T105" s="6" t="s">
        <v>168</v>
      </c>
      <c r="U105" s="6" t="s">
        <v>38</v>
      </c>
      <c r="V105" s="7" t="s">
        <v>64</v>
      </c>
      <c r="W105" s="2">
        <v>29.0</v>
      </c>
      <c r="X105" s="6"/>
    </row>
    <row r="106">
      <c r="A106" s="11">
        <v>2021.0</v>
      </c>
      <c r="B106" s="3" t="s">
        <v>848</v>
      </c>
      <c r="C106" s="4" t="s">
        <v>849</v>
      </c>
      <c r="D106" s="7" t="s">
        <v>850</v>
      </c>
      <c r="E106" s="9"/>
      <c r="F106" s="9"/>
      <c r="G106" s="6"/>
      <c r="H106" s="9"/>
      <c r="I106" s="9"/>
      <c r="J106" s="7" t="s">
        <v>851</v>
      </c>
      <c r="K106" s="19" t="s">
        <v>852</v>
      </c>
      <c r="L106" s="7" t="str">
        <f t="shared" si="1"/>
        <v>y</v>
      </c>
      <c r="M106" s="6" t="s">
        <v>33</v>
      </c>
      <c r="N106" s="8" t="s">
        <v>194</v>
      </c>
      <c r="O106" s="7" t="s">
        <v>853</v>
      </c>
      <c r="P106" s="6" t="s">
        <v>36</v>
      </c>
      <c r="Q106" s="8" t="str">
        <f t="shared" si="2"/>
        <v>WGS</v>
      </c>
      <c r="R106" s="7" t="s">
        <v>787</v>
      </c>
      <c r="S106" s="9"/>
      <c r="T106" s="9"/>
      <c r="U106" s="6" t="s">
        <v>104</v>
      </c>
      <c r="V106" s="7" t="s">
        <v>49</v>
      </c>
      <c r="W106" s="2">
        <v>218.0</v>
      </c>
      <c r="X106" s="6"/>
    </row>
    <row r="107">
      <c r="A107" s="11">
        <v>2021.0</v>
      </c>
      <c r="B107" s="3" t="s">
        <v>854</v>
      </c>
      <c r="C107" s="4" t="s">
        <v>855</v>
      </c>
      <c r="D107" s="9"/>
      <c r="E107" s="9"/>
      <c r="F107" s="9"/>
      <c r="G107" s="6"/>
      <c r="H107" s="9"/>
      <c r="I107" s="9"/>
      <c r="J107" s="7" t="s">
        <v>417</v>
      </c>
      <c r="K107" s="7" t="s">
        <v>417</v>
      </c>
      <c r="L107" s="7" t="str">
        <f t="shared" si="1"/>
        <v>n</v>
      </c>
      <c r="M107" s="6" t="s">
        <v>33</v>
      </c>
      <c r="N107" s="8" t="s">
        <v>48</v>
      </c>
      <c r="O107" s="7" t="s">
        <v>37</v>
      </c>
      <c r="P107" s="6" t="s">
        <v>36</v>
      </c>
      <c r="Q107" s="8" t="str">
        <f t="shared" si="2"/>
        <v>WGS</v>
      </c>
      <c r="R107" s="7" t="s">
        <v>37</v>
      </c>
      <c r="S107" s="9"/>
      <c r="T107" s="9"/>
      <c r="U107" s="6" t="s">
        <v>38</v>
      </c>
      <c r="V107" s="7" t="s">
        <v>49</v>
      </c>
      <c r="W107" s="2">
        <v>7.0</v>
      </c>
      <c r="X107" s="6"/>
    </row>
    <row r="108">
      <c r="A108" s="17">
        <v>2021.0</v>
      </c>
      <c r="B108" s="3" t="s">
        <v>856</v>
      </c>
      <c r="C108" s="4" t="s">
        <v>857</v>
      </c>
      <c r="D108" s="5" t="s">
        <v>858</v>
      </c>
      <c r="E108" s="5" t="s">
        <v>859</v>
      </c>
      <c r="F108" s="54" t="s">
        <v>860</v>
      </c>
      <c r="G108" s="9"/>
      <c r="H108" s="9"/>
      <c r="I108" s="5" t="s">
        <v>861</v>
      </c>
      <c r="J108" s="5" t="s">
        <v>862</v>
      </c>
      <c r="K108" s="12" t="s">
        <v>863</v>
      </c>
      <c r="L108" s="7" t="str">
        <f t="shared" si="1"/>
        <v>y</v>
      </c>
      <c r="M108" s="8" t="s">
        <v>33</v>
      </c>
      <c r="N108" s="8" t="s">
        <v>830</v>
      </c>
      <c r="O108" s="7" t="s">
        <v>864</v>
      </c>
      <c r="P108" s="8" t="s">
        <v>36</v>
      </c>
      <c r="Q108" s="8" t="str">
        <f t="shared" si="2"/>
        <v>WGS</v>
      </c>
      <c r="R108" s="7" t="s">
        <v>88</v>
      </c>
      <c r="S108" s="7" t="s">
        <v>865</v>
      </c>
      <c r="T108" s="7" t="s">
        <v>866</v>
      </c>
      <c r="U108" s="8" t="str">
        <f>IFERROR(__xludf.DUMMYFUNCTION("IF(REGEXMATCH(O108, ""ORF|hage|transposase|mge|MGE|plasmid|tRNA|integrase|repeat|virulence|resistance|sites|replicon""), ""mechanism"", ""consequence"")"),"mechanism")</f>
        <v>mechanism</v>
      </c>
      <c r="V108" s="7" t="s">
        <v>64</v>
      </c>
      <c r="W108" s="18">
        <v>3.0</v>
      </c>
      <c r="X108" s="6" t="s">
        <v>805</v>
      </c>
    </row>
    <row r="109">
      <c r="A109" s="17">
        <v>2021.0</v>
      </c>
      <c r="B109" s="3" t="s">
        <v>867</v>
      </c>
      <c r="C109" s="54" t="s">
        <v>868</v>
      </c>
      <c r="D109" s="9"/>
      <c r="E109" s="5" t="s">
        <v>869</v>
      </c>
      <c r="F109" s="9"/>
      <c r="G109" s="9"/>
      <c r="H109" s="9"/>
      <c r="I109" s="9"/>
      <c r="J109" s="31" t="s">
        <v>870</v>
      </c>
      <c r="K109" s="12" t="s">
        <v>871</v>
      </c>
      <c r="L109" s="7" t="str">
        <f t="shared" si="1"/>
        <v>y</v>
      </c>
      <c r="M109" s="8" t="s">
        <v>33</v>
      </c>
      <c r="N109" s="8" t="s">
        <v>356</v>
      </c>
      <c r="O109" s="7" t="s">
        <v>872</v>
      </c>
      <c r="P109" s="8" t="s">
        <v>74</v>
      </c>
      <c r="Q109" s="8" t="str">
        <f t="shared" si="2"/>
        <v>WGS</v>
      </c>
      <c r="R109" s="7" t="s">
        <v>88</v>
      </c>
      <c r="S109" s="61" t="s">
        <v>873</v>
      </c>
      <c r="T109" s="7" t="s">
        <v>874</v>
      </c>
      <c r="U109" s="8" t="str">
        <f>IFERROR(__xludf.DUMMYFUNCTION("IF(REGEXMATCH(O109, ""ORF|hage|transposase|mge|MGE|plasmid|tRNA|integrase|repeat|virulence|resistance|sites|replicon""), ""mechanism"", ""consequence"")"),"consequence")</f>
        <v>consequence</v>
      </c>
      <c r="V109" s="7" t="s">
        <v>64</v>
      </c>
      <c r="W109" s="18">
        <v>3.0</v>
      </c>
      <c r="X109" s="6"/>
    </row>
    <row r="110">
      <c r="A110" s="17">
        <v>2022.0</v>
      </c>
      <c r="B110" s="3" t="s">
        <v>875</v>
      </c>
      <c r="C110" s="4" t="s">
        <v>876</v>
      </c>
      <c r="D110" s="5" t="s">
        <v>877</v>
      </c>
      <c r="E110" s="9"/>
      <c r="F110" s="9"/>
      <c r="G110" s="9"/>
      <c r="H110" s="9"/>
      <c r="I110" s="9"/>
      <c r="J110" s="5" t="s">
        <v>878</v>
      </c>
      <c r="K110" s="12" t="s">
        <v>879</v>
      </c>
      <c r="L110" s="7" t="str">
        <f t="shared" si="1"/>
        <v>y</v>
      </c>
      <c r="M110" s="8" t="s">
        <v>529</v>
      </c>
      <c r="N110" s="8" t="s">
        <v>880</v>
      </c>
      <c r="O110" s="7" t="s">
        <v>881</v>
      </c>
      <c r="P110" s="8" t="s">
        <v>74</v>
      </c>
      <c r="Q110" s="8" t="str">
        <f t="shared" si="2"/>
        <v>Metagenome</v>
      </c>
      <c r="R110" s="7" t="s">
        <v>882</v>
      </c>
      <c r="S110" s="9"/>
      <c r="T110" s="9"/>
      <c r="U110" s="8" t="str">
        <f>IFERROR(__xludf.DUMMYFUNCTION("IF(REGEXMATCH(O110, ""ORF|hage|transposase|mge|MGE|plasmid|tRNA|integrase|repeat|virulence|resistance|sites|replicon""), ""mechanism"", ""consequence"")"),"mechanism")</f>
        <v>mechanism</v>
      </c>
      <c r="V110" s="7" t="s">
        <v>115</v>
      </c>
      <c r="W110" s="18">
        <v>29.0</v>
      </c>
      <c r="X110" s="6"/>
    </row>
    <row r="111">
      <c r="A111" s="11">
        <v>2022.0</v>
      </c>
      <c r="B111" s="3" t="s">
        <v>883</v>
      </c>
      <c r="C111" s="4" t="s">
        <v>884</v>
      </c>
      <c r="D111" s="9"/>
      <c r="E111" s="9"/>
      <c r="F111" s="9"/>
      <c r="G111" s="6"/>
      <c r="H111" s="9"/>
      <c r="I111" s="9"/>
      <c r="J111" s="7" t="s">
        <v>885</v>
      </c>
      <c r="K111" s="12" t="s">
        <v>886</v>
      </c>
      <c r="L111" s="7" t="str">
        <f t="shared" si="1"/>
        <v>y</v>
      </c>
      <c r="M111" s="6" t="s">
        <v>33</v>
      </c>
      <c r="N111" s="8" t="s">
        <v>887</v>
      </c>
      <c r="O111" s="7" t="s">
        <v>888</v>
      </c>
      <c r="P111" s="6" t="s">
        <v>74</v>
      </c>
      <c r="Q111" s="8" t="str">
        <f t="shared" si="2"/>
        <v>WGS</v>
      </c>
      <c r="R111" s="7" t="s">
        <v>88</v>
      </c>
      <c r="S111" s="7" t="s">
        <v>186</v>
      </c>
      <c r="T111" s="9"/>
      <c r="U111" s="6" t="s">
        <v>38</v>
      </c>
      <c r="V111" s="7" t="s">
        <v>115</v>
      </c>
      <c r="W111" s="2">
        <v>11.0</v>
      </c>
      <c r="X111" s="6"/>
    </row>
    <row r="112">
      <c r="A112" s="21">
        <v>2022.0</v>
      </c>
      <c r="B112" s="22" t="s">
        <v>889</v>
      </c>
      <c r="C112" s="23" t="s">
        <v>890</v>
      </c>
      <c r="D112" s="24" t="s">
        <v>891</v>
      </c>
      <c r="E112" s="24" t="s">
        <v>892</v>
      </c>
      <c r="F112" s="25"/>
      <c r="G112" s="25"/>
      <c r="H112" s="25"/>
      <c r="I112" s="25"/>
      <c r="J112" s="26" t="s">
        <v>893</v>
      </c>
      <c r="K112" s="27" t="s">
        <v>894</v>
      </c>
      <c r="L112" s="24" t="str">
        <f t="shared" si="1"/>
        <v>y</v>
      </c>
      <c r="M112" s="28" t="s">
        <v>529</v>
      </c>
      <c r="N112" s="28" t="s">
        <v>895</v>
      </c>
      <c r="O112" s="24" t="s">
        <v>896</v>
      </c>
      <c r="P112" s="28" t="s">
        <v>74</v>
      </c>
      <c r="Q112" s="8" t="str">
        <f t="shared" si="2"/>
        <v>Metagenome</v>
      </c>
      <c r="R112" s="24" t="s">
        <v>196</v>
      </c>
      <c r="S112" s="24" t="s">
        <v>897</v>
      </c>
      <c r="T112" s="24" t="s">
        <v>63</v>
      </c>
      <c r="U112" s="28" t="str">
        <f>IFERROR(__xludf.DUMMYFUNCTION("IF(REGEXMATCH(O112, ""ORF|hage|transposase|mge|MGE|plasmid|tRNA|integrase|repeat|virulence|resistance|sites|replicon""), ""mechanism"", ""consequence"")"),"mechanism")</f>
        <v>mechanism</v>
      </c>
      <c r="V112" s="24" t="s">
        <v>115</v>
      </c>
      <c r="W112" s="29">
        <v>6.0</v>
      </c>
      <c r="X112" s="6"/>
    </row>
    <row r="113">
      <c r="A113" s="11">
        <v>2022.0</v>
      </c>
      <c r="B113" s="3" t="s">
        <v>898</v>
      </c>
      <c r="C113" s="4" t="s">
        <v>899</v>
      </c>
      <c r="D113" s="9"/>
      <c r="E113" s="9"/>
      <c r="F113" s="9"/>
      <c r="G113" s="6"/>
      <c r="H113" s="9"/>
      <c r="I113" s="9"/>
      <c r="J113" s="7" t="s">
        <v>900</v>
      </c>
      <c r="K113" s="12" t="s">
        <v>901</v>
      </c>
      <c r="L113" s="7" t="str">
        <f t="shared" si="1"/>
        <v>y</v>
      </c>
      <c r="M113" s="6" t="s">
        <v>33</v>
      </c>
      <c r="N113" s="8" t="s">
        <v>48</v>
      </c>
      <c r="O113" s="7" t="s">
        <v>902</v>
      </c>
      <c r="P113" s="6" t="s">
        <v>36</v>
      </c>
      <c r="Q113" s="8" t="str">
        <f t="shared" si="2"/>
        <v>WGS</v>
      </c>
      <c r="R113" s="7" t="s">
        <v>203</v>
      </c>
      <c r="S113" s="9"/>
      <c r="T113" s="9"/>
      <c r="U113" s="6" t="s">
        <v>38</v>
      </c>
      <c r="V113" s="7" t="s">
        <v>115</v>
      </c>
      <c r="W113" s="2">
        <v>5.0</v>
      </c>
      <c r="X113" s="6"/>
    </row>
    <row r="114">
      <c r="A114" s="11">
        <v>2022.0</v>
      </c>
      <c r="B114" s="3" t="s">
        <v>903</v>
      </c>
      <c r="C114" s="4" t="s">
        <v>904</v>
      </c>
      <c r="D114" s="9"/>
      <c r="E114" s="9"/>
      <c r="F114" s="7" t="s">
        <v>905</v>
      </c>
      <c r="G114" s="6"/>
      <c r="H114" s="9"/>
      <c r="I114" s="9"/>
      <c r="J114" s="7" t="s">
        <v>906</v>
      </c>
      <c r="K114" s="4" t="s">
        <v>907</v>
      </c>
      <c r="L114" s="7" t="str">
        <f t="shared" si="1"/>
        <v>y</v>
      </c>
      <c r="M114" s="6" t="s">
        <v>33</v>
      </c>
      <c r="N114" s="8" t="s">
        <v>356</v>
      </c>
      <c r="O114" s="9"/>
      <c r="P114" s="6" t="s">
        <v>74</v>
      </c>
      <c r="Q114" s="8" t="s">
        <v>908</v>
      </c>
      <c r="R114" s="7" t="s">
        <v>909</v>
      </c>
      <c r="S114" s="61" t="s">
        <v>223</v>
      </c>
      <c r="T114" s="7" t="s">
        <v>168</v>
      </c>
      <c r="U114" s="6" t="s">
        <v>104</v>
      </c>
      <c r="V114" s="7" t="s">
        <v>64</v>
      </c>
      <c r="W114" s="2">
        <v>3.0</v>
      </c>
      <c r="X114" s="6"/>
    </row>
    <row r="115">
      <c r="A115" s="17">
        <v>2022.0</v>
      </c>
      <c r="B115" s="3" t="s">
        <v>910</v>
      </c>
      <c r="C115" s="4" t="s">
        <v>911</v>
      </c>
      <c r="D115" s="5" t="s">
        <v>912</v>
      </c>
      <c r="E115" s="9"/>
      <c r="F115" s="9"/>
      <c r="G115" s="9"/>
      <c r="H115" s="9"/>
      <c r="I115" s="5" t="s">
        <v>913</v>
      </c>
      <c r="J115" s="30" t="s">
        <v>914</v>
      </c>
      <c r="K115" s="12" t="s">
        <v>915</v>
      </c>
      <c r="L115" s="7" t="str">
        <f t="shared" si="1"/>
        <v>y</v>
      </c>
      <c r="M115" s="8" t="s">
        <v>33</v>
      </c>
      <c r="N115" s="8" t="s">
        <v>830</v>
      </c>
      <c r="O115" s="7" t="s">
        <v>916</v>
      </c>
      <c r="P115" s="8" t="s">
        <v>36</v>
      </c>
      <c r="Q115" s="8" t="str">
        <f t="shared" ref="Q115:Q125" si="3">IF(M115="metagenome", "Metagenome", IF(ISNUMBER(FIND("short reads",O115)), "WGSS", "WGS"))</f>
        <v>WGS</v>
      </c>
      <c r="R115" s="7" t="s">
        <v>88</v>
      </c>
      <c r="S115" s="7" t="s">
        <v>917</v>
      </c>
      <c r="T115" s="8" t="s">
        <v>918</v>
      </c>
      <c r="U115" s="8" t="str">
        <f>IFERROR(__xludf.DUMMYFUNCTION("IF(REGEXMATCH(O115, ""ORF|hage|transposase|mge|MGE|plasmid|tRNA|integrase|repeat|virulence|resistance|sites|replicon""), ""mechanism"", ""consequence"")"),"consequence")</f>
        <v>consequence</v>
      </c>
      <c r="V115" s="7" t="s">
        <v>64</v>
      </c>
      <c r="W115" s="18">
        <v>0.0</v>
      </c>
      <c r="X115" s="6"/>
    </row>
    <row r="116">
      <c r="A116" s="17">
        <v>2022.0</v>
      </c>
      <c r="B116" s="3" t="s">
        <v>919</v>
      </c>
      <c r="C116" s="4" t="s">
        <v>920</v>
      </c>
      <c r="D116" s="5" t="s">
        <v>921</v>
      </c>
      <c r="E116" s="9"/>
      <c r="F116" s="5" t="s">
        <v>922</v>
      </c>
      <c r="G116" s="9"/>
      <c r="H116" s="9"/>
      <c r="I116" s="9"/>
      <c r="J116" s="5" t="s">
        <v>923</v>
      </c>
      <c r="K116" s="12" t="s">
        <v>924</v>
      </c>
      <c r="L116" s="7" t="str">
        <f t="shared" si="1"/>
        <v>y</v>
      </c>
      <c r="M116" s="8" t="s">
        <v>529</v>
      </c>
      <c r="N116" s="8" t="s">
        <v>751</v>
      </c>
      <c r="O116" s="7" t="s">
        <v>925</v>
      </c>
      <c r="P116" s="8" t="s">
        <v>74</v>
      </c>
      <c r="Q116" s="8" t="str">
        <f t="shared" si="3"/>
        <v>Metagenome</v>
      </c>
      <c r="R116" s="7" t="s">
        <v>926</v>
      </c>
      <c r="S116" s="9"/>
      <c r="T116" s="9"/>
      <c r="U116" s="8" t="str">
        <f>IFERROR(__xludf.DUMMYFUNCTION("IF(REGEXMATCH(O116, ""ORF|hage|transposase|mge|MGE|plasmid|tRNA|integrase|repeat|virulence|resistance|sites|replicon""), ""mechanism"", ""consequence"")"),"mechanism")</f>
        <v>mechanism</v>
      </c>
      <c r="V116" s="7" t="s">
        <v>115</v>
      </c>
      <c r="W116" s="18">
        <v>1.0</v>
      </c>
      <c r="X116" s="6"/>
    </row>
    <row r="117">
      <c r="A117" s="11">
        <v>2023.0</v>
      </c>
      <c r="B117" s="3" t="s">
        <v>927</v>
      </c>
      <c r="C117" s="4" t="s">
        <v>928</v>
      </c>
      <c r="D117" s="9"/>
      <c r="E117" s="9"/>
      <c r="F117" s="9"/>
      <c r="G117" s="6"/>
      <c r="H117" s="9"/>
      <c r="I117" s="9"/>
      <c r="J117" s="12" t="s">
        <v>929</v>
      </c>
      <c r="K117" s="4" t="s">
        <v>930</v>
      </c>
      <c r="L117" s="7" t="str">
        <f t="shared" si="1"/>
        <v>y</v>
      </c>
      <c r="M117" s="6" t="s">
        <v>529</v>
      </c>
      <c r="N117" s="8" t="s">
        <v>931</v>
      </c>
      <c r="O117" s="7" t="s">
        <v>932</v>
      </c>
      <c r="P117" s="6" t="s">
        <v>74</v>
      </c>
      <c r="Q117" s="8" t="str">
        <f t="shared" si="3"/>
        <v>Metagenome</v>
      </c>
      <c r="R117" s="6" t="s">
        <v>787</v>
      </c>
      <c r="S117" s="7" t="s">
        <v>933</v>
      </c>
      <c r="T117" s="6" t="s">
        <v>168</v>
      </c>
      <c r="U117" s="6" t="s">
        <v>104</v>
      </c>
      <c r="V117" s="7" t="s">
        <v>64</v>
      </c>
      <c r="W117" s="2">
        <v>14.0</v>
      </c>
      <c r="X117" s="6"/>
    </row>
    <row r="118">
      <c r="A118" s="2">
        <v>2023.0</v>
      </c>
      <c r="B118" s="3" t="s">
        <v>934</v>
      </c>
      <c r="C118" s="4" t="s">
        <v>935</v>
      </c>
      <c r="D118" s="9"/>
      <c r="E118" s="9"/>
      <c r="F118" s="9"/>
      <c r="G118" s="6"/>
      <c r="H118" s="9"/>
      <c r="I118" s="9"/>
      <c r="J118" s="12" t="s">
        <v>936</v>
      </c>
      <c r="K118" s="12" t="s">
        <v>937</v>
      </c>
      <c r="L118" s="7" t="str">
        <f t="shared" si="1"/>
        <v>y</v>
      </c>
      <c r="M118" s="8" t="s">
        <v>719</v>
      </c>
      <c r="N118" s="8" t="s">
        <v>586</v>
      </c>
      <c r="O118" s="7" t="s">
        <v>938</v>
      </c>
      <c r="P118" s="8" t="s">
        <v>36</v>
      </c>
      <c r="Q118" s="8" t="str">
        <f t="shared" si="3"/>
        <v>WGS</v>
      </c>
      <c r="R118" s="7" t="s">
        <v>37</v>
      </c>
      <c r="S118" s="7" t="s">
        <v>939</v>
      </c>
      <c r="T118" s="7" t="s">
        <v>63</v>
      </c>
      <c r="U118" s="8" t="s">
        <v>38</v>
      </c>
      <c r="V118" s="7" t="s">
        <v>115</v>
      </c>
      <c r="W118" s="2">
        <v>2.0</v>
      </c>
      <c r="X118" s="6"/>
    </row>
    <row r="119">
      <c r="A119" s="11">
        <v>2023.0</v>
      </c>
      <c r="B119" s="3" t="s">
        <v>940</v>
      </c>
      <c r="C119" s="4" t="s">
        <v>941</v>
      </c>
      <c r="D119" s="9"/>
      <c r="E119" s="9"/>
      <c r="F119" s="9"/>
      <c r="G119" s="6"/>
      <c r="H119" s="9"/>
      <c r="I119" s="9"/>
      <c r="J119" s="7" t="s">
        <v>942</v>
      </c>
      <c r="K119" s="12" t="s">
        <v>943</v>
      </c>
      <c r="L119" s="7" t="str">
        <f t="shared" si="1"/>
        <v>y</v>
      </c>
      <c r="M119" s="6" t="s">
        <v>529</v>
      </c>
      <c r="N119" s="8" t="s">
        <v>636</v>
      </c>
      <c r="O119" s="7" t="s">
        <v>944</v>
      </c>
      <c r="P119" s="6" t="s">
        <v>74</v>
      </c>
      <c r="Q119" s="8" t="str">
        <f t="shared" si="3"/>
        <v>Metagenome</v>
      </c>
      <c r="R119" s="7" t="s">
        <v>88</v>
      </c>
      <c r="S119" s="9"/>
      <c r="T119" s="9"/>
      <c r="U119" s="6" t="s">
        <v>38</v>
      </c>
      <c r="V119" s="7" t="s">
        <v>49</v>
      </c>
      <c r="W119" s="8" t="s">
        <v>945</v>
      </c>
      <c r="X119" s="6"/>
    </row>
    <row r="120">
      <c r="A120" s="11">
        <v>2023.0</v>
      </c>
      <c r="B120" s="3" t="s">
        <v>946</v>
      </c>
      <c r="C120" s="4" t="s">
        <v>947</v>
      </c>
      <c r="D120" s="9"/>
      <c r="E120" s="9"/>
      <c r="F120" s="9"/>
      <c r="G120" s="6"/>
      <c r="H120" s="9"/>
      <c r="I120" s="9"/>
      <c r="J120" s="7" t="s">
        <v>121</v>
      </c>
      <c r="K120" s="7" t="s">
        <v>948</v>
      </c>
      <c r="L120" s="7" t="str">
        <f t="shared" si="1"/>
        <v>y</v>
      </c>
      <c r="M120" s="6" t="s">
        <v>719</v>
      </c>
      <c r="N120" s="8" t="s">
        <v>949</v>
      </c>
      <c r="O120" s="7" t="s">
        <v>628</v>
      </c>
      <c r="P120" s="6" t="s">
        <v>74</v>
      </c>
      <c r="Q120" s="8" t="str">
        <f t="shared" si="3"/>
        <v>WGS</v>
      </c>
      <c r="R120" s="7" t="s">
        <v>37</v>
      </c>
      <c r="S120" s="9"/>
      <c r="T120" s="9"/>
      <c r="U120" s="6" t="s">
        <v>38</v>
      </c>
      <c r="V120" s="7" t="s">
        <v>49</v>
      </c>
      <c r="W120" s="2">
        <v>5.0</v>
      </c>
      <c r="X120" s="6"/>
    </row>
    <row r="121">
      <c r="A121" s="17">
        <v>2023.0</v>
      </c>
      <c r="B121" s="3" t="s">
        <v>950</v>
      </c>
      <c r="C121" s="4" t="s">
        <v>951</v>
      </c>
      <c r="D121" s="5" t="s">
        <v>952</v>
      </c>
      <c r="E121" s="9"/>
      <c r="F121" s="5" t="s">
        <v>953</v>
      </c>
      <c r="G121" s="5" t="s">
        <v>954</v>
      </c>
      <c r="H121" s="5" t="s">
        <v>955</v>
      </c>
      <c r="I121" s="5" t="s">
        <v>956</v>
      </c>
      <c r="J121" s="31" t="s">
        <v>957</v>
      </c>
      <c r="K121" s="12" t="s">
        <v>958</v>
      </c>
      <c r="L121" s="7" t="str">
        <f t="shared" si="1"/>
        <v>y</v>
      </c>
      <c r="M121" s="8" t="s">
        <v>719</v>
      </c>
      <c r="N121" s="8" t="s">
        <v>959</v>
      </c>
      <c r="O121" s="7" t="s">
        <v>960</v>
      </c>
      <c r="P121" s="8" t="s">
        <v>36</v>
      </c>
      <c r="Q121" s="8" t="str">
        <f t="shared" si="3"/>
        <v>WGS</v>
      </c>
      <c r="R121" s="7" t="s">
        <v>961</v>
      </c>
      <c r="S121" s="7" t="s">
        <v>962</v>
      </c>
      <c r="T121" s="6"/>
      <c r="U121" s="8" t="str">
        <f>IFERROR(__xludf.DUMMYFUNCTION("IF(REGEXMATCH(O121, ""ORF|hage|transposase|mge|MGE|plasmid|tRNA|integrase|repeat|virulence|resistance|sites|replicon""), ""mechanism"", ""consequence"")"),"consequence")</f>
        <v>consequence</v>
      </c>
      <c r="V121" s="7" t="s">
        <v>49</v>
      </c>
      <c r="W121" s="18">
        <v>2.0</v>
      </c>
      <c r="X121" s="6"/>
    </row>
    <row r="122">
      <c r="A122" s="17">
        <v>2023.0</v>
      </c>
      <c r="B122" s="3" t="s">
        <v>963</v>
      </c>
      <c r="C122" s="4" t="s">
        <v>964</v>
      </c>
      <c r="D122" s="5" t="s">
        <v>965</v>
      </c>
      <c r="E122" s="9"/>
      <c r="F122" s="9"/>
      <c r="G122" s="9"/>
      <c r="H122" s="9"/>
      <c r="I122" s="9"/>
      <c r="J122" s="5" t="s">
        <v>625</v>
      </c>
      <c r="K122" s="12" t="s">
        <v>966</v>
      </c>
      <c r="L122" s="7" t="str">
        <f t="shared" si="1"/>
        <v>y</v>
      </c>
      <c r="M122" s="8" t="s">
        <v>33</v>
      </c>
      <c r="N122" s="8" t="s">
        <v>967</v>
      </c>
      <c r="O122" s="7" t="s">
        <v>37</v>
      </c>
      <c r="P122" s="8" t="s">
        <v>36</v>
      </c>
      <c r="Q122" s="8" t="str">
        <f t="shared" si="3"/>
        <v>WGS</v>
      </c>
      <c r="R122" s="7" t="s">
        <v>37</v>
      </c>
      <c r="S122" s="9"/>
      <c r="T122" s="9"/>
      <c r="U122" s="8" t="str">
        <f>IFERROR(__xludf.DUMMYFUNCTION("IF(REGEXMATCH(O122, ""ORF|hage|transposase|mge|MGE|plasmid|tRNA|integrase|repeat|virulence|resistance|sites|replicon""), ""mechanism"", ""consequence"")"),"consequence")</f>
        <v>consequence</v>
      </c>
      <c r="V122" s="7" t="s">
        <v>49</v>
      </c>
      <c r="W122" s="18">
        <v>2.0</v>
      </c>
      <c r="X122" s="6"/>
    </row>
    <row r="123">
      <c r="A123" s="11">
        <v>2023.0</v>
      </c>
      <c r="B123" s="3" t="s">
        <v>968</v>
      </c>
      <c r="C123" s="12" t="s">
        <v>969</v>
      </c>
      <c r="D123" s="9"/>
      <c r="E123" s="9"/>
      <c r="F123" s="9"/>
      <c r="G123" s="6"/>
      <c r="H123" s="9"/>
      <c r="I123" s="9"/>
      <c r="J123" s="7" t="s">
        <v>559</v>
      </c>
      <c r="K123" s="12" t="s">
        <v>970</v>
      </c>
      <c r="L123" s="7" t="str">
        <f t="shared" si="1"/>
        <v>y</v>
      </c>
      <c r="M123" s="6" t="s">
        <v>33</v>
      </c>
      <c r="N123" s="8" t="s">
        <v>48</v>
      </c>
      <c r="O123" s="7" t="s">
        <v>561</v>
      </c>
      <c r="P123" s="6" t="s">
        <v>36</v>
      </c>
      <c r="Q123" s="8" t="str">
        <f t="shared" si="3"/>
        <v>WGS</v>
      </c>
      <c r="R123" s="7" t="s">
        <v>37</v>
      </c>
      <c r="S123" s="9"/>
      <c r="T123" s="9"/>
      <c r="U123" s="6" t="s">
        <v>38</v>
      </c>
      <c r="V123" s="7" t="s">
        <v>49</v>
      </c>
      <c r="W123" s="2">
        <v>2.0</v>
      </c>
      <c r="X123" s="6"/>
    </row>
    <row r="124">
      <c r="A124" s="11">
        <v>2023.0</v>
      </c>
      <c r="B124" s="3" t="s">
        <v>971</v>
      </c>
      <c r="C124" s="4" t="s">
        <v>972</v>
      </c>
      <c r="D124" s="9"/>
      <c r="E124" s="7" t="s">
        <v>973</v>
      </c>
      <c r="F124" s="9"/>
      <c r="G124" s="6"/>
      <c r="H124" s="9"/>
      <c r="I124" s="9"/>
      <c r="J124" s="7" t="s">
        <v>974</v>
      </c>
      <c r="K124" s="12" t="s">
        <v>975</v>
      </c>
      <c r="L124" s="7" t="str">
        <f t="shared" si="1"/>
        <v>y</v>
      </c>
      <c r="M124" s="6" t="s">
        <v>33</v>
      </c>
      <c r="N124" s="8" t="s">
        <v>976</v>
      </c>
      <c r="O124" s="7" t="s">
        <v>977</v>
      </c>
      <c r="P124" s="6" t="s">
        <v>36</v>
      </c>
      <c r="Q124" s="8" t="str">
        <f t="shared" si="3"/>
        <v>WGS</v>
      </c>
      <c r="R124" s="7" t="s">
        <v>37</v>
      </c>
      <c r="S124" s="7" t="s">
        <v>720</v>
      </c>
      <c r="T124" s="7" t="s">
        <v>63</v>
      </c>
      <c r="U124" s="6" t="s">
        <v>104</v>
      </c>
      <c r="V124" s="7" t="s">
        <v>115</v>
      </c>
      <c r="W124" s="2">
        <v>0.0</v>
      </c>
      <c r="X124" s="6"/>
    </row>
    <row r="125">
      <c r="A125" s="2">
        <v>2023.0</v>
      </c>
      <c r="B125" s="3" t="s">
        <v>978</v>
      </c>
      <c r="C125" s="4" t="s">
        <v>979</v>
      </c>
      <c r="D125" s="5" t="s">
        <v>980</v>
      </c>
      <c r="E125" s="9"/>
      <c r="F125" s="9"/>
      <c r="G125" s="6"/>
      <c r="H125" s="9"/>
      <c r="I125" s="9"/>
      <c r="J125" s="5" t="s">
        <v>417</v>
      </c>
      <c r="K125" s="7" t="s">
        <v>417</v>
      </c>
      <c r="L125" s="7" t="str">
        <f t="shared" si="1"/>
        <v>n</v>
      </c>
      <c r="M125" s="8" t="s">
        <v>33</v>
      </c>
      <c r="N125" s="8" t="s">
        <v>981</v>
      </c>
      <c r="O125" s="7" t="s">
        <v>37</v>
      </c>
      <c r="P125" s="8" t="s">
        <v>36</v>
      </c>
      <c r="Q125" s="8" t="str">
        <f t="shared" si="3"/>
        <v>WGS</v>
      </c>
      <c r="R125" s="7" t="s">
        <v>37</v>
      </c>
      <c r="S125" s="9"/>
      <c r="T125" s="9"/>
      <c r="U125" s="8" t="s">
        <v>38</v>
      </c>
      <c r="V125" s="7" t="s">
        <v>49</v>
      </c>
      <c r="W125" s="10">
        <v>0.0</v>
      </c>
      <c r="X125" s="6"/>
    </row>
  </sheetData>
  <autoFilter ref="$A$1:$X$125"/>
  <hyperlinks>
    <hyperlink r:id="rId1" ref="C2"/>
    <hyperlink r:id="rId2" location=":~:text=Phylogenetic%20methods%20rely%20heavily%20on,are%20inconsistent%20with%20each%20other." ref="C3"/>
    <hyperlink r:id="rId3" ref="K3"/>
    <hyperlink r:id="rId4" ref="C4"/>
    <hyperlink r:id="rId5" ref="J4"/>
    <hyperlink r:id="rId6" ref="K4"/>
    <hyperlink r:id="rId7" ref="C5"/>
    <hyperlink r:id="rId8" ref="C6"/>
    <hyperlink r:id="rId9" ref="C7"/>
    <hyperlink r:id="rId10" ref="C8"/>
    <hyperlink r:id="rId11" ref="J8"/>
    <hyperlink r:id="rId12" ref="K8"/>
    <hyperlink r:id="rId13" ref="C9"/>
    <hyperlink r:id="rId14" ref="J9"/>
    <hyperlink r:id="rId15" ref="K9"/>
    <hyperlink r:id="rId16" ref="C10"/>
    <hyperlink r:id="rId17" ref="K10"/>
    <hyperlink r:id="rId18" ref="C11"/>
    <hyperlink r:id="rId19" location="38745443" ref="C12"/>
    <hyperlink r:id="rId20" ref="C13"/>
    <hyperlink r:id="rId21" ref="K13"/>
    <hyperlink r:id="rId22" ref="C14"/>
    <hyperlink r:id="rId23" ref="J14"/>
    <hyperlink r:id="rId24" ref="K14"/>
    <hyperlink r:id="rId25" ref="C15"/>
    <hyperlink r:id="rId26" ref="C16"/>
    <hyperlink r:id="rId27" ref="J16"/>
    <hyperlink r:id="rId28" ref="K16"/>
    <hyperlink r:id="rId29" ref="C17"/>
    <hyperlink r:id="rId30" ref="K17"/>
    <hyperlink r:id="rId31" ref="C18"/>
    <hyperlink r:id="rId32" ref="J18"/>
    <hyperlink r:id="rId33" ref="C19"/>
    <hyperlink r:id="rId34" ref="K19"/>
    <hyperlink r:id="rId35" ref="C20"/>
    <hyperlink r:id="rId36" ref="K20"/>
    <hyperlink r:id="rId37" ref="C21"/>
    <hyperlink r:id="rId38" ref="J21"/>
    <hyperlink r:id="rId39" ref="K21"/>
    <hyperlink r:id="rId40" ref="C22"/>
    <hyperlink r:id="rId41" ref="K22"/>
    <hyperlink r:id="rId42" ref="C23"/>
    <hyperlink r:id="rId43" ref="K23"/>
    <hyperlink r:id="rId44" ref="C24"/>
    <hyperlink r:id="rId45" ref="C25"/>
    <hyperlink r:id="rId46" ref="K25"/>
    <hyperlink r:id="rId47" ref="C26"/>
    <hyperlink r:id="rId48" ref="K26"/>
    <hyperlink r:id="rId49" ref="C27"/>
    <hyperlink r:id="rId50" location="17879866" ref="C28"/>
    <hyperlink r:id="rId51" ref="C29"/>
    <hyperlink r:id="rId52" ref="J29"/>
    <hyperlink r:id="rId53" ref="K29"/>
    <hyperlink r:id="rId54" ref="C30"/>
    <hyperlink r:id="rId55" ref="J30"/>
    <hyperlink r:id="rId56" ref="K30"/>
    <hyperlink r:id="rId57" ref="C31"/>
    <hyperlink r:id="rId58" ref="K31"/>
    <hyperlink r:id="rId59" ref="C32"/>
    <hyperlink r:id="rId60" ref="K32"/>
    <hyperlink r:id="rId61" ref="C33"/>
    <hyperlink r:id="rId62" ref="K33"/>
    <hyperlink r:id="rId63" ref="C34"/>
    <hyperlink r:id="rId64" ref="J34"/>
    <hyperlink r:id="rId65" ref="K34"/>
    <hyperlink r:id="rId66" ref="C35"/>
    <hyperlink r:id="rId67" ref="K35"/>
    <hyperlink r:id="rId68" ref="C36"/>
    <hyperlink r:id="rId69" ref="K36"/>
    <hyperlink r:id="rId70" ref="C37"/>
    <hyperlink r:id="rId71" ref="K37"/>
    <hyperlink r:id="rId72" ref="C38"/>
    <hyperlink r:id="rId73" ref="J38"/>
    <hyperlink r:id="rId74" ref="C39"/>
    <hyperlink r:id="rId75" ref="C40"/>
    <hyperlink r:id="rId76" ref="K40"/>
    <hyperlink r:id="rId77" ref="C41"/>
    <hyperlink r:id="rId78" ref="K41"/>
    <hyperlink r:id="rId79" ref="C42"/>
    <hyperlink r:id="rId80" ref="K42"/>
    <hyperlink r:id="rId81" ref="C43"/>
    <hyperlink r:id="rId82" ref="K43"/>
    <hyperlink r:id="rId83" ref="C44"/>
    <hyperlink r:id="rId84" ref="K44"/>
    <hyperlink r:id="rId85" ref="C45"/>
    <hyperlink r:id="rId86" ref="K45"/>
    <hyperlink r:id="rId87" ref="C46"/>
    <hyperlink r:id="rId88" ref="J46"/>
    <hyperlink r:id="rId89" ref="K46"/>
    <hyperlink r:id="rId90" ref="C47"/>
    <hyperlink r:id="rId91" ref="K47"/>
    <hyperlink r:id="rId92" ref="C48"/>
    <hyperlink r:id="rId93" ref="C49"/>
    <hyperlink r:id="rId94" ref="K49"/>
    <hyperlink r:id="rId95" ref="C50"/>
    <hyperlink r:id="rId96" ref="J50"/>
    <hyperlink r:id="rId97" ref="K50"/>
    <hyperlink r:id="rId98" ref="C51"/>
    <hyperlink r:id="rId99" ref="C52"/>
    <hyperlink r:id="rId100" ref="K52"/>
    <hyperlink r:id="rId101" ref="C53"/>
    <hyperlink r:id="rId102" ref="K53"/>
    <hyperlink r:id="rId103" ref="C54"/>
    <hyperlink r:id="rId104" ref="K54"/>
    <hyperlink r:id="rId105" ref="C55"/>
    <hyperlink r:id="rId106" ref="K55"/>
    <hyperlink r:id="rId107" ref="C56"/>
    <hyperlink r:id="rId108" location="sighunt" ref="K56"/>
    <hyperlink r:id="rId109" ref="C57"/>
    <hyperlink r:id="rId110" location="!/overview/" ref="F57"/>
    <hyperlink r:id="rId111" ref="J57"/>
    <hyperlink r:id="rId112" ref="K57"/>
    <hyperlink r:id="rId113" ref="C58"/>
    <hyperlink r:id="rId114" ref="K58"/>
    <hyperlink r:id="rId115" ref="C59"/>
    <hyperlink r:id="rId116" ref="K59"/>
    <hyperlink r:id="rId117" ref="C60"/>
    <hyperlink r:id="rId118" ref="K60"/>
    <hyperlink r:id="rId119" ref="C61"/>
    <hyperlink r:id="rId120" ref="J61"/>
    <hyperlink r:id="rId121" ref="K61"/>
    <hyperlink r:id="rId122" ref="C62"/>
    <hyperlink r:id="rId123" ref="K62"/>
    <hyperlink r:id="rId124" ref="C63"/>
    <hyperlink r:id="rId125" ref="K63"/>
    <hyperlink r:id="rId126" ref="C64"/>
    <hyperlink r:id="rId127" ref="K64"/>
    <hyperlink r:id="rId128" ref="C65"/>
    <hyperlink r:id="rId129" ref="K65"/>
    <hyperlink r:id="rId130" ref="C66"/>
    <hyperlink r:id="rId131" ref="J66"/>
    <hyperlink r:id="rId132" ref="K66"/>
    <hyperlink r:id="rId133" ref="C67"/>
    <hyperlink r:id="rId134" ref="K67"/>
    <hyperlink r:id="rId135" ref="C68"/>
    <hyperlink r:id="rId136" ref="K68"/>
    <hyperlink r:id="rId137" ref="C69"/>
    <hyperlink r:id="rId138" ref="K69"/>
    <hyperlink r:id="rId139" ref="C70"/>
    <hyperlink r:id="rId140" ref="K70"/>
    <hyperlink r:id="rId141" ref="C71"/>
    <hyperlink r:id="rId142" ref="K71"/>
    <hyperlink r:id="rId143" ref="C72"/>
    <hyperlink r:id="rId144" ref="C73"/>
    <hyperlink r:id="rId145" ref="K73"/>
    <hyperlink r:id="rId146" ref="C74"/>
    <hyperlink r:id="rId147" ref="K74"/>
    <hyperlink r:id="rId148" ref="C75"/>
    <hyperlink r:id="rId149" ref="K75"/>
    <hyperlink r:id="rId150" ref="C76"/>
    <hyperlink r:id="rId151" ref="K76"/>
    <hyperlink r:id="rId152" ref="C77"/>
    <hyperlink r:id="rId153" ref="K77"/>
    <hyperlink r:id="rId154" ref="C78"/>
    <hyperlink r:id="rId155" ref="J78"/>
    <hyperlink r:id="rId156" ref="K78"/>
    <hyperlink r:id="rId157" ref="C79"/>
    <hyperlink r:id="rId158" ref="K79"/>
    <hyperlink r:id="rId159" ref="C80"/>
    <hyperlink r:id="rId160" ref="K80"/>
    <hyperlink r:id="rId161" ref="C81"/>
    <hyperlink r:id="rId162" ref="K81"/>
    <hyperlink r:id="rId163" ref="C82"/>
    <hyperlink r:id="rId164" ref="K82"/>
    <hyperlink r:id="rId165" ref="C83"/>
    <hyperlink r:id="rId166" ref="K83"/>
    <hyperlink r:id="rId167" ref="C84"/>
    <hyperlink r:id="rId168" ref="K84"/>
    <hyperlink r:id="rId169" ref="C85"/>
    <hyperlink r:id="rId170" ref="K85"/>
    <hyperlink r:id="rId171" ref="C86"/>
    <hyperlink r:id="rId172" ref="K86"/>
    <hyperlink r:id="rId173" ref="C87"/>
    <hyperlink r:id="rId174" ref="C88"/>
    <hyperlink r:id="rId175" ref="K88"/>
    <hyperlink r:id="rId176" ref="C89"/>
    <hyperlink r:id="rId177" ref="J89"/>
    <hyperlink r:id="rId178" ref="K89"/>
    <hyperlink r:id="rId179" ref="C90"/>
    <hyperlink r:id="rId180" ref="J90"/>
    <hyperlink r:id="rId181" ref="K90"/>
    <hyperlink r:id="rId182" ref="C91"/>
    <hyperlink r:id="rId183" ref="J91"/>
    <hyperlink r:id="rId184" ref="K91"/>
    <hyperlink r:id="rId185" ref="C92"/>
    <hyperlink r:id="rId186" ref="K92"/>
    <hyperlink r:id="rId187" ref="C93"/>
    <hyperlink r:id="rId188" ref="K93"/>
    <hyperlink r:id="rId189" ref="C94"/>
    <hyperlink r:id="rId190" ref="K94"/>
    <hyperlink r:id="rId191" ref="C95"/>
    <hyperlink r:id="rId192" ref="K95"/>
    <hyperlink r:id="rId193" ref="C96"/>
    <hyperlink r:id="rId194" ref="K96"/>
    <hyperlink r:id="rId195" ref="C97"/>
    <hyperlink r:id="rId196" ref="J97"/>
    <hyperlink r:id="rId197" ref="K97"/>
    <hyperlink r:id="rId198" ref="C98"/>
    <hyperlink r:id="rId199" ref="F98"/>
    <hyperlink r:id="rId200" ref="J98"/>
    <hyperlink r:id="rId201" ref="C99"/>
    <hyperlink r:id="rId202" ref="C100"/>
    <hyperlink r:id="rId203" ref="K100"/>
    <hyperlink r:id="rId204" ref="C101"/>
    <hyperlink r:id="rId205" ref="J101"/>
    <hyperlink r:id="rId206" ref="K101"/>
    <hyperlink r:id="rId207" ref="C102"/>
    <hyperlink r:id="rId208" ref="K102"/>
    <hyperlink r:id="rId209" ref="C103"/>
    <hyperlink r:id="rId210" ref="J103"/>
    <hyperlink r:id="rId211" ref="K103"/>
    <hyperlink r:id="rId212" ref="C104"/>
    <hyperlink r:id="rId213" ref="J104"/>
    <hyperlink r:id="rId214" ref="K104"/>
    <hyperlink r:id="rId215" ref="C105"/>
    <hyperlink r:id="rId216" ref="J105"/>
    <hyperlink r:id="rId217" ref="C106"/>
    <hyperlink r:id="rId218" ref="K106"/>
    <hyperlink r:id="rId219" ref="C107"/>
    <hyperlink r:id="rId220" ref="C108"/>
    <hyperlink r:id="rId221" ref="F108"/>
    <hyperlink r:id="rId222" ref="K108"/>
    <hyperlink r:id="rId223" ref="C109"/>
    <hyperlink r:id="rId224" ref="J109"/>
    <hyperlink r:id="rId225" ref="K109"/>
    <hyperlink r:id="rId226" ref="C110"/>
    <hyperlink r:id="rId227" ref="K110"/>
    <hyperlink r:id="rId228" ref="C111"/>
    <hyperlink r:id="rId229" ref="K111"/>
    <hyperlink r:id="rId230" ref="C112"/>
    <hyperlink r:id="rId231" ref="J112"/>
    <hyperlink r:id="rId232" ref="K112"/>
    <hyperlink r:id="rId233" ref="C113"/>
    <hyperlink r:id="rId234" ref="K113"/>
    <hyperlink r:id="rId235" ref="C114"/>
    <hyperlink r:id="rId236" ref="K114"/>
    <hyperlink r:id="rId237" ref="C115"/>
    <hyperlink r:id="rId238" ref="J115"/>
    <hyperlink r:id="rId239" ref="K115"/>
    <hyperlink r:id="rId240" ref="C116"/>
    <hyperlink r:id="rId241" ref="K116"/>
    <hyperlink r:id="rId242" ref="C117"/>
    <hyperlink r:id="rId243" ref="J117"/>
    <hyperlink r:id="rId244" ref="K117"/>
    <hyperlink r:id="rId245" ref="C118"/>
    <hyperlink r:id="rId246" ref="J118"/>
    <hyperlink r:id="rId247" ref="K118"/>
    <hyperlink r:id="rId248" ref="C119"/>
    <hyperlink r:id="rId249" ref="K119"/>
    <hyperlink r:id="rId250" ref="C120"/>
    <hyperlink r:id="rId251" ref="C121"/>
    <hyperlink r:id="rId252" ref="J121"/>
    <hyperlink r:id="rId253" ref="K121"/>
    <hyperlink r:id="rId254" ref="C122"/>
    <hyperlink r:id="rId255" ref="K122"/>
    <hyperlink r:id="rId256" ref="C123"/>
    <hyperlink r:id="rId257" ref="K123"/>
    <hyperlink r:id="rId258" ref="C124"/>
    <hyperlink r:id="rId259" ref="K124"/>
    <hyperlink r:id="rId260" ref="C125"/>
  </hyperlinks>
  <drawing r:id="rId26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117.0"/>
    <col customWidth="1" min="3" max="6" width="14.43"/>
  </cols>
  <sheetData>
    <row r="1">
      <c r="A1" s="62" t="s">
        <v>0</v>
      </c>
      <c r="B1" s="62" t="s">
        <v>2</v>
      </c>
    </row>
    <row r="2">
      <c r="A2" s="63">
        <v>2010.0</v>
      </c>
      <c r="B2" s="64" t="s">
        <v>982</v>
      </c>
    </row>
    <row r="3">
      <c r="A3" s="63">
        <v>2012.0</v>
      </c>
      <c r="B3" s="65" t="s">
        <v>983</v>
      </c>
    </row>
    <row r="4">
      <c r="A4" s="63">
        <v>2014.0</v>
      </c>
      <c r="B4" s="64" t="s">
        <v>984</v>
      </c>
    </row>
    <row r="5">
      <c r="A5" s="63">
        <v>2015.0</v>
      </c>
      <c r="B5" s="64" t="s">
        <v>985</v>
      </c>
    </row>
    <row r="6">
      <c r="A6" s="63">
        <v>2016.0</v>
      </c>
      <c r="B6" s="64" t="s">
        <v>986</v>
      </c>
    </row>
    <row r="7">
      <c r="A7" s="63">
        <v>2016.0</v>
      </c>
      <c r="B7" s="65" t="s">
        <v>987</v>
      </c>
    </row>
    <row r="8">
      <c r="A8" s="63">
        <v>2018.0</v>
      </c>
      <c r="B8" s="64" t="s">
        <v>988</v>
      </c>
    </row>
    <row r="9">
      <c r="A9" s="63">
        <v>2018.0</v>
      </c>
      <c r="B9" s="64" t="s">
        <v>989</v>
      </c>
    </row>
    <row r="10">
      <c r="A10" s="66" t="s">
        <v>990</v>
      </c>
      <c r="B10" s="67" t="s">
        <v>991</v>
      </c>
    </row>
    <row r="11">
      <c r="A11" s="63">
        <v>2021.0</v>
      </c>
      <c r="B11" s="64" t="s">
        <v>992</v>
      </c>
    </row>
    <row r="12">
      <c r="A12" s="66">
        <v>2021.0</v>
      </c>
      <c r="B12" s="65" t="s">
        <v>993</v>
      </c>
    </row>
    <row r="13">
      <c r="A13" s="66">
        <v>2022.0</v>
      </c>
      <c r="B13" s="68" t="s">
        <v>994</v>
      </c>
    </row>
    <row r="14">
      <c r="A14" s="66"/>
      <c r="B14" s="69"/>
    </row>
    <row r="15">
      <c r="A15" s="66"/>
      <c r="B15" s="70"/>
    </row>
    <row r="16">
      <c r="A16" s="66"/>
      <c r="B16" s="69"/>
    </row>
    <row r="17">
      <c r="A17" s="66"/>
      <c r="B17" s="69"/>
    </row>
    <row r="18">
      <c r="A18" s="66"/>
      <c r="B18" s="69"/>
    </row>
    <row r="19">
      <c r="A19" s="66"/>
      <c r="B19" s="66"/>
    </row>
    <row r="20">
      <c r="A20" s="66"/>
      <c r="B20" s="70"/>
    </row>
    <row r="21" ht="15.75" customHeight="1">
      <c r="A21" s="66"/>
      <c r="B21" s="66"/>
    </row>
    <row r="22" ht="15.75" customHeight="1">
      <c r="A22" s="66"/>
      <c r="B22" s="71"/>
    </row>
    <row r="23" ht="15.75" customHeight="1">
      <c r="A23" s="66"/>
      <c r="B23" s="71"/>
    </row>
    <row r="24" ht="15.75" customHeight="1">
      <c r="A24" s="66"/>
      <c r="B24" s="66"/>
    </row>
    <row r="25" ht="15.75" customHeight="1">
      <c r="A25" s="66"/>
      <c r="B25" s="72"/>
    </row>
    <row r="26" ht="15.75" customHeight="1">
      <c r="A26" s="66"/>
      <c r="B26" s="66"/>
    </row>
    <row r="27" ht="15.75" customHeight="1">
      <c r="A27" s="70"/>
      <c r="B27" s="70"/>
    </row>
    <row r="28" ht="15.75" customHeight="1">
      <c r="A28" s="66"/>
      <c r="B28" s="71"/>
    </row>
    <row r="29" ht="15.75" customHeight="1">
      <c r="A29" s="66"/>
      <c r="B29" s="71"/>
    </row>
    <row r="30" ht="15.75" customHeight="1">
      <c r="A30" s="66"/>
      <c r="B30" s="66"/>
    </row>
    <row r="31" ht="15.75" customHeight="1">
      <c r="A31" s="66"/>
      <c r="B31" s="73"/>
    </row>
    <row r="32" ht="15.75" customHeight="1">
      <c r="A32" s="66"/>
      <c r="B32" s="71"/>
    </row>
    <row r="33" ht="15.75" customHeight="1">
      <c r="A33" s="66"/>
      <c r="B33" s="71"/>
    </row>
    <row r="34" ht="15.75" customHeight="1">
      <c r="A34" s="66"/>
      <c r="B34" s="71"/>
    </row>
    <row r="35" ht="15.75" customHeight="1">
      <c r="A35" s="66"/>
      <c r="B35" s="71"/>
    </row>
    <row r="36" ht="15.75" customHeight="1">
      <c r="A36" s="66"/>
      <c r="B36" s="71"/>
    </row>
    <row r="37" ht="15.75" customHeight="1">
      <c r="A37" s="66"/>
      <c r="B37" s="66"/>
    </row>
    <row r="38" ht="15.75" customHeight="1">
      <c r="A38" s="66"/>
      <c r="B38" s="69"/>
    </row>
    <row r="39" ht="15.75" customHeight="1">
      <c r="A39" s="66"/>
      <c r="B39" s="69"/>
    </row>
    <row r="40" ht="15.75" customHeight="1">
      <c r="A40" s="66"/>
      <c r="B40" s="66"/>
    </row>
    <row r="41" ht="15.75" customHeight="1">
      <c r="A41" s="66"/>
      <c r="B41" s="66"/>
    </row>
    <row r="42" ht="15.75" customHeight="1">
      <c r="A42" s="66"/>
      <c r="B42" s="66"/>
    </row>
    <row r="43" ht="15.75" customHeight="1">
      <c r="A43" s="66"/>
      <c r="B43" s="66"/>
    </row>
    <row r="44" ht="15.75" customHeight="1">
      <c r="A44" s="66"/>
      <c r="B44" s="66"/>
    </row>
    <row r="45" ht="15.75" customHeight="1">
      <c r="A45" s="66"/>
      <c r="B45" s="66"/>
    </row>
    <row r="46" ht="15.75" customHeight="1">
      <c r="A46" s="66"/>
      <c r="B46" s="66"/>
    </row>
    <row r="47" ht="15.75" customHeight="1">
      <c r="A47" s="66"/>
      <c r="B47" s="66"/>
    </row>
    <row r="48" ht="15.75" customHeight="1">
      <c r="A48" s="66"/>
      <c r="B48" s="66"/>
    </row>
    <row r="49" ht="15.75" customHeight="1">
      <c r="A49" s="66"/>
      <c r="B49" s="66"/>
    </row>
    <row r="50" ht="15.75" customHeight="1">
      <c r="A50" s="66"/>
      <c r="B50" s="66"/>
    </row>
    <row r="51" ht="15.75" customHeight="1">
      <c r="A51" s="66"/>
      <c r="B51" s="66"/>
    </row>
    <row r="52" ht="15.75" customHeight="1">
      <c r="A52" s="66"/>
      <c r="B52" s="66"/>
    </row>
    <row r="53" ht="15.75" customHeight="1">
      <c r="A53" s="66"/>
      <c r="B53" s="66"/>
    </row>
    <row r="54" ht="15.75" customHeight="1">
      <c r="A54" s="66"/>
      <c r="B54" s="66"/>
    </row>
    <row r="55" ht="15.75" customHeight="1">
      <c r="A55" s="66"/>
      <c r="B55" s="66"/>
    </row>
    <row r="56" ht="15.75" customHeight="1">
      <c r="A56" s="66"/>
      <c r="B56" s="66"/>
    </row>
    <row r="57" ht="15.75" customHeight="1">
      <c r="A57" s="66"/>
      <c r="B57" s="66"/>
    </row>
    <row r="58" ht="15.75" customHeight="1">
      <c r="A58" s="66"/>
      <c r="B58" s="66"/>
    </row>
    <row r="59" ht="15.75" customHeight="1">
      <c r="A59" s="66"/>
      <c r="B59" s="66"/>
    </row>
    <row r="60" ht="15.75" customHeight="1">
      <c r="A60" s="66"/>
      <c r="B60" s="66"/>
    </row>
    <row r="61" ht="15.75" customHeight="1">
      <c r="A61" s="66"/>
      <c r="B61" s="66"/>
    </row>
    <row r="62" ht="15.75" customHeight="1">
      <c r="A62" s="66"/>
      <c r="B62" s="66"/>
    </row>
    <row r="63" ht="15.75" customHeight="1">
      <c r="A63" s="66"/>
      <c r="B63" s="66"/>
    </row>
    <row r="64" ht="15.75" customHeight="1">
      <c r="A64" s="66"/>
      <c r="B64" s="66"/>
    </row>
    <row r="65" ht="15.75" customHeight="1">
      <c r="A65" s="66"/>
      <c r="B65" s="66"/>
    </row>
    <row r="66" ht="15.75" customHeight="1">
      <c r="A66" s="66"/>
      <c r="B66" s="66"/>
    </row>
    <row r="67" ht="15.75" customHeight="1">
      <c r="A67" s="66"/>
      <c r="B67" s="66"/>
    </row>
    <row r="68" ht="15.75" customHeight="1">
      <c r="A68" s="66"/>
      <c r="B68" s="66"/>
    </row>
    <row r="69" ht="15.75" customHeight="1">
      <c r="A69" s="66"/>
      <c r="B69" s="66"/>
    </row>
    <row r="70" ht="15.75" customHeight="1">
      <c r="A70" s="66"/>
      <c r="B70" s="66"/>
    </row>
    <row r="71" ht="15.75" customHeight="1">
      <c r="A71" s="66"/>
      <c r="B71" s="66"/>
    </row>
    <row r="72" ht="15.75" customHeight="1">
      <c r="A72" s="66"/>
      <c r="B72" s="66"/>
    </row>
    <row r="73" ht="15.75" customHeight="1">
      <c r="A73" s="66"/>
      <c r="B73" s="66"/>
    </row>
    <row r="74" ht="15.75" customHeight="1">
      <c r="A74" s="66"/>
      <c r="B74" s="66"/>
    </row>
    <row r="75" ht="15.75" customHeight="1">
      <c r="A75" s="66"/>
      <c r="B75" s="66"/>
    </row>
    <row r="76" ht="15.75" customHeight="1">
      <c r="A76" s="66"/>
      <c r="B76" s="66"/>
    </row>
    <row r="77" ht="15.75" customHeight="1">
      <c r="A77" s="66"/>
      <c r="B77" s="66"/>
    </row>
    <row r="78" ht="15.75" customHeight="1">
      <c r="A78" s="66"/>
      <c r="B78" s="66"/>
    </row>
    <row r="79" ht="15.75" customHeight="1">
      <c r="A79" s="66"/>
      <c r="B79" s="66"/>
    </row>
    <row r="80" ht="15.75" customHeight="1">
      <c r="A80" s="66"/>
      <c r="B80" s="66"/>
    </row>
    <row r="81" ht="15.75" customHeight="1">
      <c r="A81" s="66"/>
      <c r="B81" s="66"/>
    </row>
    <row r="82" ht="15.75" customHeight="1">
      <c r="A82" s="66"/>
      <c r="B82" s="66"/>
    </row>
    <row r="83" ht="15.75" customHeight="1">
      <c r="A83" s="66"/>
      <c r="B83" s="66"/>
    </row>
    <row r="84" ht="15.75" customHeight="1">
      <c r="A84" s="66"/>
      <c r="B84" s="66"/>
    </row>
    <row r="85" ht="15.75" customHeight="1">
      <c r="A85" s="66"/>
      <c r="B85" s="66"/>
    </row>
    <row r="86" ht="15.75" customHeight="1">
      <c r="A86" s="66"/>
      <c r="B86" s="66"/>
    </row>
    <row r="87" ht="15.75" customHeight="1">
      <c r="A87" s="66"/>
      <c r="B87" s="66"/>
    </row>
    <row r="88" ht="15.75" customHeight="1">
      <c r="A88" s="66"/>
      <c r="B88" s="66"/>
    </row>
    <row r="89" ht="15.75" customHeight="1">
      <c r="A89" s="66"/>
      <c r="B89" s="66"/>
    </row>
    <row r="90" ht="15.75" customHeight="1">
      <c r="A90" s="66"/>
      <c r="B90" s="66"/>
    </row>
    <row r="91" ht="15.75" customHeight="1">
      <c r="A91" s="66"/>
      <c r="B91" s="66"/>
    </row>
    <row r="92" ht="15.75" customHeight="1">
      <c r="A92" s="66"/>
      <c r="B92" s="66"/>
    </row>
    <row r="93" ht="15.75" customHeight="1">
      <c r="A93" s="66"/>
      <c r="B93" s="66"/>
    </row>
    <row r="94" ht="15.75" customHeight="1">
      <c r="A94" s="66"/>
      <c r="B94" s="66"/>
    </row>
    <row r="95" ht="15.75" customHeight="1">
      <c r="A95" s="66"/>
      <c r="B95" s="66"/>
    </row>
    <row r="96" ht="15.75" customHeight="1">
      <c r="A96" s="66"/>
      <c r="B96" s="66"/>
    </row>
    <row r="97" ht="15.75" customHeight="1">
      <c r="A97" s="66"/>
      <c r="B97" s="66"/>
    </row>
    <row r="98" ht="15.75" customHeight="1">
      <c r="A98" s="66"/>
      <c r="B98" s="66"/>
    </row>
    <row r="99" ht="15.75" customHeight="1">
      <c r="A99" s="66"/>
      <c r="B99" s="66"/>
    </row>
    <row r="100" ht="15.75" customHeight="1">
      <c r="A100" s="66"/>
      <c r="B100" s="66"/>
    </row>
    <row r="101" ht="15.75" customHeight="1">
      <c r="A101" s="66"/>
      <c r="B101" s="66"/>
    </row>
    <row r="102" ht="15.75" customHeight="1">
      <c r="A102" s="66"/>
      <c r="B102" s="66"/>
    </row>
    <row r="103" ht="15.75" customHeight="1">
      <c r="A103" s="66"/>
      <c r="B103" s="66"/>
    </row>
    <row r="104" ht="15.75" customHeight="1">
      <c r="A104" s="66"/>
      <c r="B104" s="66"/>
    </row>
    <row r="105" ht="15.75" customHeight="1">
      <c r="A105" s="66"/>
      <c r="B105" s="66"/>
    </row>
    <row r="106" ht="15.75" customHeight="1">
      <c r="A106" s="66"/>
      <c r="B106" s="66"/>
    </row>
    <row r="107" ht="15.75" customHeight="1">
      <c r="A107" s="66"/>
      <c r="B107" s="66"/>
    </row>
    <row r="108" ht="15.75" customHeight="1">
      <c r="A108" s="66"/>
      <c r="B108" s="66"/>
    </row>
    <row r="109" ht="15.75" customHeight="1">
      <c r="A109" s="66"/>
      <c r="B109" s="66"/>
    </row>
    <row r="110" ht="15.75" customHeight="1">
      <c r="A110" s="66"/>
      <c r="B110" s="66"/>
    </row>
    <row r="111" ht="15.75" customHeight="1">
      <c r="A111" s="66"/>
      <c r="B111" s="66"/>
    </row>
    <row r="112" ht="15.75" customHeight="1">
      <c r="A112" s="66"/>
      <c r="B112" s="66"/>
    </row>
    <row r="113" ht="15.75" customHeight="1">
      <c r="A113" s="66"/>
      <c r="B113" s="66"/>
    </row>
    <row r="114" ht="15.75" customHeight="1">
      <c r="A114" s="66"/>
      <c r="B114" s="66"/>
    </row>
    <row r="115" ht="15.75" customHeight="1">
      <c r="A115" s="66"/>
      <c r="B115" s="66"/>
    </row>
    <row r="116" ht="15.75" customHeight="1">
      <c r="A116" s="66"/>
      <c r="B116" s="66"/>
    </row>
    <row r="117" ht="15.75" customHeight="1">
      <c r="A117" s="66"/>
      <c r="B117" s="66"/>
    </row>
    <row r="118" ht="15.75" customHeight="1">
      <c r="A118" s="66"/>
      <c r="B118" s="66"/>
    </row>
    <row r="119" ht="15.75" customHeight="1">
      <c r="A119" s="66"/>
      <c r="B119" s="66"/>
    </row>
    <row r="120" ht="15.75" customHeight="1">
      <c r="A120" s="66"/>
      <c r="B120" s="66"/>
    </row>
    <row r="121" ht="15.75" customHeight="1">
      <c r="A121" s="66"/>
      <c r="B121" s="66"/>
    </row>
    <row r="122" ht="15.75" customHeight="1">
      <c r="A122" s="66"/>
      <c r="B122" s="66"/>
    </row>
    <row r="123" ht="15.75" customHeight="1">
      <c r="A123" s="66"/>
      <c r="B123" s="66"/>
    </row>
    <row r="124" ht="15.75" customHeight="1">
      <c r="A124" s="66"/>
      <c r="B124" s="66"/>
    </row>
    <row r="125" ht="15.75" customHeight="1">
      <c r="A125" s="66"/>
      <c r="B125" s="66"/>
    </row>
    <row r="126" ht="15.75" customHeight="1">
      <c r="A126" s="66"/>
      <c r="B126" s="66"/>
    </row>
    <row r="127" ht="15.75" customHeight="1">
      <c r="A127" s="66"/>
      <c r="B127" s="66"/>
    </row>
    <row r="128" ht="15.75" customHeight="1">
      <c r="A128" s="66"/>
      <c r="B128" s="66"/>
    </row>
    <row r="129" ht="15.75" customHeight="1">
      <c r="A129" s="66"/>
      <c r="B129" s="66"/>
    </row>
    <row r="130" ht="15.75" customHeight="1">
      <c r="A130" s="66"/>
      <c r="B130" s="66"/>
    </row>
    <row r="131" ht="15.75" customHeight="1">
      <c r="A131" s="66"/>
      <c r="B131" s="66"/>
    </row>
    <row r="132" ht="15.75" customHeight="1">
      <c r="A132" s="66"/>
      <c r="B132" s="66"/>
    </row>
    <row r="133" ht="15.75" customHeight="1">
      <c r="A133" s="66"/>
      <c r="B133" s="66"/>
    </row>
    <row r="134" ht="15.75" customHeight="1">
      <c r="A134" s="66"/>
      <c r="B134" s="66"/>
    </row>
    <row r="135" ht="15.75" customHeight="1">
      <c r="A135" s="66"/>
      <c r="B135" s="66"/>
    </row>
    <row r="136" ht="15.75" customHeight="1">
      <c r="A136" s="66"/>
      <c r="B136" s="66"/>
    </row>
    <row r="137" ht="15.75" customHeight="1">
      <c r="A137" s="66"/>
      <c r="B137" s="66"/>
    </row>
    <row r="138" ht="15.75" customHeight="1">
      <c r="A138" s="66"/>
      <c r="B138" s="66"/>
    </row>
    <row r="139" ht="15.75" customHeight="1">
      <c r="A139" s="66"/>
      <c r="B139" s="66"/>
    </row>
    <row r="140" ht="15.75" customHeight="1">
      <c r="A140" s="66"/>
      <c r="B140" s="66"/>
    </row>
    <row r="141" ht="15.75" customHeight="1">
      <c r="A141" s="66"/>
      <c r="B141" s="66"/>
    </row>
    <row r="142" ht="15.75" customHeight="1">
      <c r="A142" s="66"/>
      <c r="B142" s="66"/>
    </row>
    <row r="143" ht="15.75" customHeight="1">
      <c r="A143" s="66"/>
      <c r="B143" s="66"/>
    </row>
    <row r="144" ht="15.75" customHeight="1">
      <c r="A144" s="66"/>
      <c r="B144" s="66"/>
    </row>
    <row r="145" ht="15.75" customHeight="1">
      <c r="A145" s="66"/>
      <c r="B145" s="66"/>
    </row>
    <row r="146" ht="15.75" customHeight="1">
      <c r="A146" s="66"/>
      <c r="B146" s="66"/>
    </row>
    <row r="147" ht="15.75" customHeight="1">
      <c r="A147" s="66"/>
      <c r="B147" s="66"/>
    </row>
    <row r="148" ht="15.75" customHeight="1">
      <c r="A148" s="66"/>
      <c r="B148" s="66"/>
    </row>
    <row r="149" ht="15.75" customHeight="1">
      <c r="A149" s="66"/>
      <c r="B149" s="66"/>
    </row>
    <row r="150" ht="15.75" customHeight="1">
      <c r="A150" s="66"/>
      <c r="B150" s="66"/>
    </row>
    <row r="151" ht="15.75" customHeight="1">
      <c r="A151" s="66"/>
      <c r="B151" s="66"/>
    </row>
    <row r="152" ht="15.75" customHeight="1">
      <c r="A152" s="66"/>
      <c r="B152" s="66"/>
    </row>
    <row r="153" ht="15.75" customHeight="1">
      <c r="A153" s="66"/>
      <c r="B153" s="66"/>
    </row>
    <row r="154" ht="15.75" customHeight="1">
      <c r="A154" s="66"/>
      <c r="B154" s="66"/>
    </row>
    <row r="155" ht="15.75" customHeight="1">
      <c r="A155" s="66"/>
      <c r="B155" s="66"/>
    </row>
    <row r="156" ht="15.75" customHeight="1">
      <c r="A156" s="66"/>
      <c r="B156" s="66"/>
    </row>
    <row r="157" ht="15.75" customHeight="1">
      <c r="A157" s="66"/>
      <c r="B157" s="66"/>
    </row>
    <row r="158" ht="15.75" customHeight="1">
      <c r="A158" s="66"/>
      <c r="B158" s="66"/>
    </row>
    <row r="159" ht="15.75" customHeight="1">
      <c r="A159" s="66"/>
      <c r="B159" s="66"/>
    </row>
    <row r="160" ht="15.75" customHeight="1">
      <c r="A160" s="66"/>
      <c r="B160" s="66"/>
    </row>
    <row r="161" ht="15.75" customHeight="1">
      <c r="A161" s="66"/>
      <c r="B161" s="66"/>
    </row>
    <row r="162" ht="15.75" customHeight="1">
      <c r="A162" s="66"/>
      <c r="B162" s="66"/>
    </row>
    <row r="163" ht="15.75" customHeight="1">
      <c r="A163" s="66"/>
      <c r="B163" s="66"/>
    </row>
    <row r="164" ht="15.75" customHeight="1">
      <c r="A164" s="66"/>
      <c r="B164" s="66"/>
    </row>
    <row r="165" ht="15.75" customHeight="1">
      <c r="A165" s="66"/>
      <c r="B165" s="66"/>
    </row>
    <row r="166" ht="15.75" customHeight="1">
      <c r="A166" s="66"/>
      <c r="B166" s="66"/>
    </row>
    <row r="167" ht="15.75" customHeight="1">
      <c r="A167" s="66"/>
      <c r="B167" s="66"/>
    </row>
    <row r="168" ht="15.75" customHeight="1">
      <c r="A168" s="66"/>
      <c r="B168" s="66"/>
    </row>
    <row r="169" ht="15.75" customHeight="1">
      <c r="A169" s="66"/>
      <c r="B169" s="66"/>
    </row>
    <row r="170" ht="15.75" customHeight="1">
      <c r="A170" s="66"/>
      <c r="B170" s="66"/>
    </row>
    <row r="171" ht="15.75" customHeight="1">
      <c r="A171" s="66"/>
      <c r="B171" s="66"/>
    </row>
    <row r="172" ht="15.75" customHeight="1">
      <c r="A172" s="66"/>
      <c r="B172" s="66"/>
    </row>
    <row r="173" ht="15.75" customHeight="1">
      <c r="A173" s="66"/>
      <c r="B173" s="66"/>
    </row>
    <row r="174" ht="15.75" customHeight="1">
      <c r="A174" s="66"/>
      <c r="B174" s="66"/>
    </row>
    <row r="175" ht="15.75" customHeight="1">
      <c r="A175" s="66"/>
      <c r="B175" s="66"/>
    </row>
    <row r="176" ht="15.75" customHeight="1">
      <c r="A176" s="66"/>
      <c r="B176" s="66"/>
    </row>
    <row r="177" ht="15.75" customHeight="1">
      <c r="A177" s="66"/>
      <c r="B177" s="66"/>
    </row>
    <row r="178" ht="15.75" customHeight="1">
      <c r="A178" s="66"/>
      <c r="B178" s="66"/>
    </row>
    <row r="179" ht="15.75" customHeight="1">
      <c r="A179" s="66"/>
      <c r="B179" s="66"/>
    </row>
    <row r="180" ht="15.75" customHeight="1">
      <c r="A180" s="66"/>
      <c r="B180" s="66"/>
    </row>
    <row r="181" ht="15.75" customHeight="1">
      <c r="A181" s="66"/>
      <c r="B181" s="66"/>
    </row>
    <row r="182" ht="15.75" customHeight="1">
      <c r="A182" s="66"/>
      <c r="B182" s="66"/>
    </row>
    <row r="183" ht="15.75" customHeight="1">
      <c r="A183" s="66"/>
      <c r="B183" s="66"/>
    </row>
    <row r="184" ht="15.75" customHeight="1">
      <c r="A184" s="66"/>
      <c r="B184" s="66"/>
    </row>
    <row r="185" ht="15.75" customHeight="1">
      <c r="A185" s="66"/>
      <c r="B185" s="66"/>
    </row>
    <row r="186" ht="15.75" customHeight="1">
      <c r="A186" s="66"/>
      <c r="B186" s="66"/>
    </row>
    <row r="187" ht="15.75" customHeight="1">
      <c r="A187" s="66"/>
      <c r="B187" s="66"/>
    </row>
    <row r="188" ht="15.75" customHeight="1">
      <c r="A188" s="66"/>
      <c r="B188" s="66"/>
    </row>
    <row r="189" ht="15.75" customHeight="1">
      <c r="A189" s="66"/>
      <c r="B189" s="66"/>
    </row>
    <row r="190" ht="15.75" customHeight="1">
      <c r="A190" s="66"/>
      <c r="B190" s="66"/>
    </row>
    <row r="191" ht="15.75" customHeight="1">
      <c r="A191" s="66"/>
      <c r="B191" s="66"/>
    </row>
    <row r="192" ht="15.75" customHeight="1">
      <c r="A192" s="66"/>
      <c r="B192" s="66"/>
    </row>
    <row r="193" ht="15.75" customHeight="1">
      <c r="A193" s="66"/>
      <c r="B193" s="66"/>
    </row>
    <row r="194" ht="15.75" customHeight="1">
      <c r="A194" s="66"/>
      <c r="B194" s="66"/>
    </row>
    <row r="195" ht="15.75" customHeight="1">
      <c r="A195" s="66"/>
      <c r="B195" s="66"/>
    </row>
    <row r="196" ht="15.75" customHeight="1">
      <c r="A196" s="66"/>
      <c r="B196" s="66"/>
    </row>
    <row r="197" ht="15.75" customHeight="1">
      <c r="A197" s="66"/>
      <c r="B197" s="66"/>
    </row>
    <row r="198" ht="15.75" customHeight="1">
      <c r="A198" s="66"/>
      <c r="B198" s="66"/>
    </row>
    <row r="199" ht="15.75" customHeight="1">
      <c r="A199" s="66"/>
      <c r="B199" s="66"/>
    </row>
    <row r="200" ht="15.75" customHeight="1">
      <c r="A200" s="66"/>
      <c r="B200" s="66"/>
    </row>
    <row r="201" ht="15.75" customHeight="1">
      <c r="A201" s="66"/>
      <c r="B201" s="66"/>
    </row>
    <row r="202" ht="15.75" customHeight="1">
      <c r="A202" s="66"/>
      <c r="B202" s="66"/>
    </row>
    <row r="203" ht="15.75" customHeight="1">
      <c r="A203" s="66"/>
      <c r="B203" s="66"/>
    </row>
    <row r="204" ht="15.75" customHeight="1">
      <c r="A204" s="66"/>
      <c r="B204" s="66"/>
    </row>
    <row r="205" ht="15.75" customHeight="1">
      <c r="A205" s="66"/>
      <c r="B205" s="66"/>
    </row>
    <row r="206" ht="15.75" customHeight="1">
      <c r="A206" s="66"/>
      <c r="B206" s="66"/>
    </row>
    <row r="207" ht="15.75" customHeight="1">
      <c r="A207" s="66"/>
      <c r="B207" s="66"/>
    </row>
    <row r="208" ht="15.75" customHeight="1">
      <c r="A208" s="66"/>
      <c r="B208" s="66"/>
    </row>
    <row r="209" ht="15.75" customHeight="1">
      <c r="A209" s="66"/>
      <c r="B209" s="66"/>
    </row>
    <row r="210" ht="15.75" customHeight="1">
      <c r="A210" s="66"/>
      <c r="B210" s="66"/>
    </row>
    <row r="211" ht="15.75" customHeight="1">
      <c r="A211" s="66"/>
      <c r="B211" s="66"/>
    </row>
    <row r="212" ht="15.75" customHeight="1">
      <c r="A212" s="66"/>
      <c r="B212" s="66"/>
    </row>
    <row r="213" ht="15.75" customHeight="1">
      <c r="A213" s="66"/>
      <c r="B213" s="66"/>
    </row>
    <row r="214" ht="15.75" customHeight="1">
      <c r="A214" s="66"/>
      <c r="B214" s="66"/>
    </row>
    <row r="215" ht="15.75" customHeight="1">
      <c r="A215" s="66"/>
      <c r="B215" s="66"/>
    </row>
    <row r="216" ht="15.75" customHeight="1">
      <c r="A216" s="66"/>
      <c r="B216" s="66"/>
    </row>
    <row r="217" ht="15.75" customHeight="1">
      <c r="A217" s="66"/>
      <c r="B217" s="66"/>
    </row>
    <row r="218" ht="15.75" customHeight="1">
      <c r="A218" s="66"/>
      <c r="B218" s="66"/>
    </row>
    <row r="219" ht="15.75" customHeight="1">
      <c r="A219" s="66"/>
      <c r="B219" s="66"/>
    </row>
    <row r="220" ht="15.75" customHeight="1">
      <c r="A220" s="66"/>
      <c r="B220" s="66"/>
    </row>
    <row r="221" ht="15.75" customHeight="1">
      <c r="A221" s="66"/>
      <c r="B221" s="66"/>
    </row>
    <row r="222" ht="15.75" customHeight="1">
      <c r="A222" s="66"/>
      <c r="B222" s="66"/>
    </row>
    <row r="223" ht="15.75" customHeight="1">
      <c r="A223" s="66"/>
      <c r="B223" s="66"/>
    </row>
    <row r="224" ht="15.75" customHeight="1">
      <c r="A224" s="66"/>
      <c r="B224" s="66"/>
    </row>
    <row r="225" ht="15.75" customHeight="1">
      <c r="A225" s="66"/>
      <c r="B225" s="66"/>
    </row>
    <row r="226" ht="15.75" customHeight="1">
      <c r="A226" s="66"/>
      <c r="B226" s="66"/>
    </row>
    <row r="227" ht="15.75" customHeight="1">
      <c r="A227" s="66"/>
      <c r="B227" s="66"/>
    </row>
    <row r="228" ht="15.75" customHeight="1">
      <c r="A228" s="66"/>
      <c r="B228" s="66"/>
    </row>
    <row r="229" ht="15.75" customHeight="1">
      <c r="A229" s="66"/>
      <c r="B229" s="66"/>
    </row>
    <row r="230" ht="15.75" customHeight="1">
      <c r="A230" s="66"/>
      <c r="B230" s="66"/>
    </row>
    <row r="231" ht="15.75" customHeight="1">
      <c r="A231" s="66"/>
      <c r="B231" s="66"/>
    </row>
    <row r="232" ht="15.75" customHeight="1">
      <c r="A232" s="66"/>
      <c r="B232" s="66"/>
    </row>
    <row r="233" ht="15.75" customHeight="1">
      <c r="A233" s="66"/>
      <c r="B233" s="66"/>
    </row>
    <row r="234" ht="15.75" customHeight="1">
      <c r="A234" s="66"/>
      <c r="B234" s="66"/>
    </row>
    <row r="235" ht="15.75" customHeight="1">
      <c r="A235" s="66"/>
      <c r="B235" s="66"/>
    </row>
    <row r="236" ht="15.75" customHeight="1">
      <c r="A236" s="66"/>
      <c r="B236" s="66"/>
    </row>
    <row r="237" ht="15.75" customHeight="1">
      <c r="A237" s="66"/>
      <c r="B237" s="66"/>
    </row>
    <row r="238" ht="15.75" customHeight="1">
      <c r="A238" s="66"/>
      <c r="B238" s="66"/>
    </row>
    <row r="239" ht="15.75" customHeight="1">
      <c r="A239" s="66"/>
      <c r="B239" s="66"/>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20.43"/>
    <col customWidth="1" min="3" max="3" width="16.14"/>
  </cols>
  <sheetData>
    <row r="1">
      <c r="A1" s="74" t="s">
        <v>0</v>
      </c>
      <c r="B1" s="74" t="s">
        <v>1</v>
      </c>
      <c r="C1" s="74" t="s">
        <v>2</v>
      </c>
      <c r="D1" s="1" t="s">
        <v>9</v>
      </c>
      <c r="E1" s="1" t="s">
        <v>10</v>
      </c>
      <c r="F1" s="1" t="s">
        <v>11</v>
      </c>
      <c r="G1" s="1" t="s">
        <v>12</v>
      </c>
      <c r="H1" s="1" t="s">
        <v>13</v>
      </c>
      <c r="I1" s="1" t="s">
        <v>14</v>
      </c>
      <c r="J1" s="1" t="s">
        <v>15</v>
      </c>
      <c r="K1" s="1" t="s">
        <v>16</v>
      </c>
      <c r="L1" s="1" t="s">
        <v>17</v>
      </c>
      <c r="M1" s="1" t="s">
        <v>18</v>
      </c>
      <c r="N1" s="1" t="s">
        <v>19</v>
      </c>
      <c r="O1" s="1" t="s">
        <v>20</v>
      </c>
      <c r="P1" s="1" t="s">
        <v>21</v>
      </c>
    </row>
    <row r="2">
      <c r="A2" s="75">
        <v>2000.0</v>
      </c>
      <c r="B2" s="76" t="s">
        <v>24</v>
      </c>
      <c r="C2" s="77" t="s">
        <v>25</v>
      </c>
      <c r="D2" s="5" t="s">
        <v>31</v>
      </c>
      <c r="E2" s="7" t="s">
        <v>32</v>
      </c>
      <c r="F2" s="7" t="str">
        <f t="shared" ref="F2:F135" si="1">IF(OR(ISNUMBER(FIND("NA",D2)),ISNUMBER(FIND("NA",E2))), "n", "y")</f>
        <v>n</v>
      </c>
      <c r="G2" s="8" t="s">
        <v>33</v>
      </c>
      <c r="H2" s="8" t="s">
        <v>34</v>
      </c>
      <c r="I2" s="7" t="s">
        <v>35</v>
      </c>
      <c r="J2" s="8" t="s">
        <v>36</v>
      </c>
      <c r="K2" s="8" t="str">
        <f t="shared" ref="K2:K135" si="2">IF(G2="metagenome", "Metagenome", IF(ISNUMBER(FIND("short reads",I2)), "WGSS", "WGS"))</f>
        <v>WGS</v>
      </c>
      <c r="L2" s="7" t="s">
        <v>37</v>
      </c>
      <c r="M2" s="9"/>
      <c r="N2" s="9"/>
      <c r="O2" s="8" t="s">
        <v>38</v>
      </c>
      <c r="P2" s="7" t="s">
        <v>995</v>
      </c>
    </row>
    <row r="3">
      <c r="A3" s="75">
        <v>2001.0</v>
      </c>
      <c r="B3" s="76" t="s">
        <v>50</v>
      </c>
      <c r="C3" s="77" t="s">
        <v>51</v>
      </c>
      <c r="D3" s="13" t="s">
        <v>996</v>
      </c>
      <c r="E3" s="7" t="s">
        <v>997</v>
      </c>
      <c r="F3" s="7" t="str">
        <f t="shared" si="1"/>
        <v>n</v>
      </c>
      <c r="G3" s="8" t="s">
        <v>33</v>
      </c>
      <c r="H3" s="8" t="s">
        <v>48</v>
      </c>
      <c r="I3" s="7" t="s">
        <v>37</v>
      </c>
      <c r="J3" s="8" t="s">
        <v>36</v>
      </c>
      <c r="K3" s="8" t="str">
        <f t="shared" si="2"/>
        <v>WGS</v>
      </c>
      <c r="L3" s="7" t="s">
        <v>37</v>
      </c>
      <c r="M3" s="9"/>
      <c r="N3" s="6"/>
      <c r="O3" s="8" t="s">
        <v>38</v>
      </c>
      <c r="P3" s="7" t="s">
        <v>998</v>
      </c>
    </row>
    <row r="4">
      <c r="A4" s="75">
        <v>2001.0</v>
      </c>
      <c r="B4" s="76" t="s">
        <v>55</v>
      </c>
      <c r="C4" s="77" t="s">
        <v>56</v>
      </c>
      <c r="D4" s="5" t="s">
        <v>31</v>
      </c>
      <c r="E4" s="7" t="s">
        <v>32</v>
      </c>
      <c r="F4" s="7" t="str">
        <f t="shared" si="1"/>
        <v>n</v>
      </c>
      <c r="G4" s="8" t="s">
        <v>33</v>
      </c>
      <c r="H4" s="8" t="s">
        <v>60</v>
      </c>
      <c r="I4" s="7" t="s">
        <v>61</v>
      </c>
      <c r="J4" s="8" t="s">
        <v>36</v>
      </c>
      <c r="K4" s="8" t="str">
        <f t="shared" si="2"/>
        <v>WGS</v>
      </c>
      <c r="L4" s="7" t="s">
        <v>37</v>
      </c>
      <c r="M4" s="7" t="s">
        <v>62</v>
      </c>
      <c r="N4" s="8" t="s">
        <v>63</v>
      </c>
      <c r="O4" s="8" t="s">
        <v>38</v>
      </c>
      <c r="P4" s="7" t="s">
        <v>999</v>
      </c>
    </row>
    <row r="5">
      <c r="A5" s="78">
        <v>2001.0</v>
      </c>
      <c r="B5" s="76" t="s">
        <v>40</v>
      </c>
      <c r="C5" s="77" t="s">
        <v>41</v>
      </c>
      <c r="D5" s="7" t="s">
        <v>46</v>
      </c>
      <c r="E5" s="12" t="s">
        <v>1000</v>
      </c>
      <c r="F5" s="7" t="str">
        <f t="shared" si="1"/>
        <v>n</v>
      </c>
      <c r="G5" s="6" t="s">
        <v>33</v>
      </c>
      <c r="H5" s="8" t="s">
        <v>48</v>
      </c>
      <c r="I5" s="7" t="s">
        <v>37</v>
      </c>
      <c r="J5" s="6" t="s">
        <v>36</v>
      </c>
      <c r="K5" s="8" t="str">
        <f t="shared" si="2"/>
        <v>WGS</v>
      </c>
      <c r="L5" s="7" t="s">
        <v>37</v>
      </c>
      <c r="M5" s="9"/>
      <c r="N5" s="9"/>
      <c r="O5" s="6" t="s">
        <v>38</v>
      </c>
      <c r="P5" s="7" t="s">
        <v>998</v>
      </c>
    </row>
    <row r="6">
      <c r="A6" s="75">
        <v>2002.0</v>
      </c>
      <c r="B6" s="76" t="s">
        <v>65</v>
      </c>
      <c r="C6" s="77" t="s">
        <v>66</v>
      </c>
      <c r="D6" s="7" t="s">
        <v>71</v>
      </c>
      <c r="E6" s="7" t="s">
        <v>32</v>
      </c>
      <c r="F6" s="7" t="str">
        <f t="shared" si="1"/>
        <v>n</v>
      </c>
      <c r="G6" s="16" t="s">
        <v>33</v>
      </c>
      <c r="H6" s="8" t="s">
        <v>72</v>
      </c>
      <c r="I6" s="7" t="s">
        <v>73</v>
      </c>
      <c r="J6" s="8" t="s">
        <v>74</v>
      </c>
      <c r="K6" s="8" t="str">
        <f t="shared" si="2"/>
        <v>WGS</v>
      </c>
      <c r="L6" s="7" t="s">
        <v>37</v>
      </c>
      <c r="M6" s="9"/>
      <c r="N6" s="9"/>
      <c r="O6" s="8" t="s">
        <v>38</v>
      </c>
      <c r="P6" s="7" t="s">
        <v>995</v>
      </c>
    </row>
    <row r="7">
      <c r="A7" s="79">
        <v>2003.0</v>
      </c>
      <c r="B7" s="76" t="s">
        <v>89</v>
      </c>
      <c r="C7" s="77" t="s">
        <v>90</v>
      </c>
      <c r="D7" s="12" t="s">
        <v>1001</v>
      </c>
      <c r="E7" s="12" t="s">
        <v>1002</v>
      </c>
      <c r="F7" s="7" t="str">
        <f t="shared" si="1"/>
        <v>n</v>
      </c>
      <c r="G7" s="8" t="s">
        <v>33</v>
      </c>
      <c r="H7" s="8" t="s">
        <v>34</v>
      </c>
      <c r="I7" s="7" t="s">
        <v>95</v>
      </c>
      <c r="J7" s="8" t="s">
        <v>36</v>
      </c>
      <c r="K7" s="8" t="str">
        <f t="shared" si="2"/>
        <v>WGS</v>
      </c>
      <c r="L7" s="7" t="s">
        <v>96</v>
      </c>
      <c r="M7" s="9"/>
      <c r="N7" s="9"/>
      <c r="O7" s="8" t="s">
        <v>38</v>
      </c>
      <c r="P7" s="7" t="s">
        <v>995</v>
      </c>
    </row>
    <row r="8">
      <c r="A8" s="79">
        <v>2003.0</v>
      </c>
      <c r="B8" s="76" t="s">
        <v>75</v>
      </c>
      <c r="C8" s="77" t="s">
        <v>76</v>
      </c>
      <c r="D8" s="7" t="s">
        <v>78</v>
      </c>
      <c r="E8" s="7" t="s">
        <v>997</v>
      </c>
      <c r="F8" s="7" t="str">
        <f t="shared" si="1"/>
        <v>y</v>
      </c>
      <c r="G8" s="8" t="s">
        <v>33</v>
      </c>
      <c r="H8" s="8" t="s">
        <v>48</v>
      </c>
      <c r="I8" s="7" t="s">
        <v>37</v>
      </c>
      <c r="J8" s="8" t="s">
        <v>36</v>
      </c>
      <c r="K8" s="8" t="str">
        <f t="shared" si="2"/>
        <v>WGS</v>
      </c>
      <c r="L8" s="7" t="s">
        <v>37</v>
      </c>
      <c r="M8" s="9"/>
      <c r="N8" s="9"/>
      <c r="O8" s="8" t="s">
        <v>38</v>
      </c>
      <c r="P8" s="7" t="s">
        <v>998</v>
      </c>
    </row>
    <row r="9">
      <c r="A9" s="79">
        <v>2003.0</v>
      </c>
      <c r="B9" s="76" t="s">
        <v>80</v>
      </c>
      <c r="C9" s="77" t="s">
        <v>81</v>
      </c>
      <c r="D9" s="12" t="s">
        <v>1003</v>
      </c>
      <c r="E9" s="12" t="s">
        <v>1004</v>
      </c>
      <c r="F9" s="7" t="str">
        <f t="shared" si="1"/>
        <v>n</v>
      </c>
      <c r="G9" s="8" t="s">
        <v>33</v>
      </c>
      <c r="H9" s="8" t="s">
        <v>86</v>
      </c>
      <c r="I9" s="7" t="s">
        <v>87</v>
      </c>
      <c r="J9" s="8" t="s">
        <v>36</v>
      </c>
      <c r="K9" s="8" t="str">
        <f t="shared" si="2"/>
        <v>WGS</v>
      </c>
      <c r="L9" s="7" t="s">
        <v>88</v>
      </c>
      <c r="M9" s="9"/>
      <c r="N9" s="9"/>
      <c r="O9" s="8" t="str">
        <f>IFERROR(__xludf.DUMMYFUNCTION("IF(REGEXMATCH(I9, ""ORF|hage|transposase|mge|MGE|plasmid|tRNA|integrase|repeat|virulence|resistance|sites|replicon""), ""mechanism"", ""consequence"")"),"mechanism")</f>
        <v>mechanism</v>
      </c>
      <c r="P9" s="7" t="s">
        <v>995</v>
      </c>
    </row>
    <row r="10">
      <c r="A10" s="79">
        <v>2004.0</v>
      </c>
      <c r="B10" s="76" t="s">
        <v>97</v>
      </c>
      <c r="C10" s="77" t="s">
        <v>98</v>
      </c>
      <c r="D10" s="5" t="s">
        <v>31</v>
      </c>
      <c r="E10" s="19" t="s">
        <v>1005</v>
      </c>
      <c r="F10" s="7" t="str">
        <f t="shared" si="1"/>
        <v>n</v>
      </c>
      <c r="G10" s="8" t="s">
        <v>33</v>
      </c>
      <c r="H10" s="8" t="s">
        <v>998</v>
      </c>
      <c r="I10" s="7" t="s">
        <v>103</v>
      </c>
      <c r="J10" s="8" t="s">
        <v>36</v>
      </c>
      <c r="K10" s="8" t="str">
        <f t="shared" si="2"/>
        <v>WGS</v>
      </c>
      <c r="L10" s="7" t="s">
        <v>88</v>
      </c>
      <c r="M10" s="9"/>
      <c r="N10" s="9"/>
      <c r="O10" s="8" t="s">
        <v>104</v>
      </c>
      <c r="P10" s="7" t="s">
        <v>998</v>
      </c>
    </row>
    <row r="11">
      <c r="A11" s="79">
        <v>2004.0</v>
      </c>
      <c r="B11" s="76" t="s">
        <v>105</v>
      </c>
      <c r="C11" s="77" t="s">
        <v>106</v>
      </c>
      <c r="D11" s="5" t="s">
        <v>111</v>
      </c>
      <c r="E11" s="7" t="s">
        <v>32</v>
      </c>
      <c r="F11" s="7" t="str">
        <f t="shared" si="1"/>
        <v>n</v>
      </c>
      <c r="G11" s="8" t="s">
        <v>33</v>
      </c>
      <c r="H11" s="8" t="s">
        <v>112</v>
      </c>
      <c r="I11" s="7" t="s">
        <v>113</v>
      </c>
      <c r="J11" s="8" t="s">
        <v>36</v>
      </c>
      <c r="K11" s="8" t="str">
        <f t="shared" si="2"/>
        <v>WGS</v>
      </c>
      <c r="L11" s="7" t="s">
        <v>114</v>
      </c>
      <c r="M11" s="9"/>
      <c r="N11" s="9"/>
      <c r="O11" s="8" t="str">
        <f>IFERROR(__xludf.DUMMYFUNCTION("IF(REGEXMATCH(I11, ""ORF|hage|transposase|mge|MGE|plasmid|tRNA|integrase|repeat|virulence|resistance|sites|replicon""), ""mechanism"", ""consequence"")"),"consequence")</f>
        <v>consequence</v>
      </c>
      <c r="P11" s="7" t="s">
        <v>1006</v>
      </c>
    </row>
    <row r="12">
      <c r="A12" s="79">
        <v>2005.0</v>
      </c>
      <c r="B12" s="76" t="s">
        <v>1007</v>
      </c>
      <c r="C12" s="77" t="s">
        <v>147</v>
      </c>
      <c r="D12" s="20" t="s">
        <v>1008</v>
      </c>
      <c r="E12" s="12" t="s">
        <v>1009</v>
      </c>
      <c r="F12" s="7" t="str">
        <f t="shared" si="1"/>
        <v>n</v>
      </c>
      <c r="G12" s="8" t="s">
        <v>33</v>
      </c>
      <c r="H12" s="8" t="s">
        <v>48</v>
      </c>
      <c r="I12" s="7" t="s">
        <v>37</v>
      </c>
      <c r="J12" s="8" t="s">
        <v>36</v>
      </c>
      <c r="K12" s="8" t="str">
        <f t="shared" si="2"/>
        <v>WGS</v>
      </c>
      <c r="L12" s="7" t="s">
        <v>37</v>
      </c>
      <c r="M12" s="9"/>
      <c r="N12" s="9"/>
      <c r="O12" s="8" t="s">
        <v>38</v>
      </c>
      <c r="P12" s="7" t="s">
        <v>998</v>
      </c>
    </row>
    <row r="13">
      <c r="A13" s="79">
        <v>2005.0</v>
      </c>
      <c r="B13" s="76" t="s">
        <v>116</v>
      </c>
      <c r="C13" s="77" t="s">
        <v>117</v>
      </c>
      <c r="D13" s="7" t="s">
        <v>121</v>
      </c>
      <c r="E13" s="7" t="s">
        <v>32</v>
      </c>
      <c r="F13" s="7" t="str">
        <f t="shared" si="1"/>
        <v>n</v>
      </c>
      <c r="G13" s="8" t="s">
        <v>33</v>
      </c>
      <c r="H13" s="8" t="s">
        <v>122</v>
      </c>
      <c r="I13" s="7" t="s">
        <v>123</v>
      </c>
      <c r="J13" s="8" t="s">
        <v>36</v>
      </c>
      <c r="K13" s="8" t="str">
        <f t="shared" si="2"/>
        <v>WGS</v>
      </c>
      <c r="L13" s="7" t="s">
        <v>88</v>
      </c>
      <c r="M13" s="7" t="s">
        <v>124</v>
      </c>
      <c r="N13" s="7" t="s">
        <v>63</v>
      </c>
      <c r="O13" s="8" t="s">
        <v>38</v>
      </c>
      <c r="P13" s="7" t="s">
        <v>1006</v>
      </c>
    </row>
    <row r="14">
      <c r="A14" s="79">
        <v>2005.0</v>
      </c>
      <c r="B14" s="76" t="s">
        <v>138</v>
      </c>
      <c r="C14" s="77" t="s">
        <v>139</v>
      </c>
      <c r="D14" s="7" t="s">
        <v>121</v>
      </c>
      <c r="E14" s="7" t="s">
        <v>32</v>
      </c>
      <c r="F14" s="7" t="str">
        <f t="shared" si="1"/>
        <v>n</v>
      </c>
      <c r="G14" s="8" t="s">
        <v>33</v>
      </c>
      <c r="H14" s="8" t="s">
        <v>144</v>
      </c>
      <c r="I14" s="7" t="s">
        <v>145</v>
      </c>
      <c r="J14" s="8" t="s">
        <v>36</v>
      </c>
      <c r="K14" s="8" t="str">
        <f t="shared" si="2"/>
        <v>WGS</v>
      </c>
      <c r="L14" s="7" t="s">
        <v>96</v>
      </c>
      <c r="M14" s="9"/>
      <c r="N14" s="9"/>
      <c r="O14" s="8" t="str">
        <f>IFERROR(__xludf.DUMMYFUNCTION("IF(REGEXMATCH(I14, ""ORF|hage|transposase|mge|MGE|plasmid|tRNA|integrase|repeat|virulence|resistance|sites|replicon""), ""mechanism"", ""consequence"")"),"consequence")</f>
        <v>consequence</v>
      </c>
      <c r="P14" s="7" t="s">
        <v>1006</v>
      </c>
    </row>
    <row r="15">
      <c r="A15" s="79">
        <v>2005.0</v>
      </c>
      <c r="B15" s="76" t="s">
        <v>151</v>
      </c>
      <c r="C15" s="77" t="s">
        <v>152</v>
      </c>
      <c r="D15" s="7" t="s">
        <v>121</v>
      </c>
      <c r="E15" s="19" t="s">
        <v>1010</v>
      </c>
      <c r="F15" s="7" t="str">
        <f t="shared" si="1"/>
        <v>y</v>
      </c>
      <c r="G15" s="8" t="s">
        <v>33</v>
      </c>
      <c r="H15" s="8" t="s">
        <v>156</v>
      </c>
      <c r="I15" s="7" t="s">
        <v>157</v>
      </c>
      <c r="J15" s="8" t="s">
        <v>36</v>
      </c>
      <c r="K15" s="8" t="str">
        <f t="shared" si="2"/>
        <v>WGS</v>
      </c>
      <c r="L15" s="7" t="s">
        <v>88</v>
      </c>
      <c r="M15" s="9"/>
      <c r="N15" s="9"/>
      <c r="O15" s="8" t="str">
        <f>IFERROR(__xludf.DUMMYFUNCTION("IF(REGEXMATCH(I15, ""ORF|hage|transposase|mge|MGE|plasmid|tRNA|integrase|repeat|virulence|resistance|sites|replicon""), ""mechanism"", ""consequence"")"),"mechanism")</f>
        <v>mechanism</v>
      </c>
      <c r="P15" s="7" t="s">
        <v>1006</v>
      </c>
    </row>
    <row r="16">
      <c r="A16" s="79">
        <v>2005.0</v>
      </c>
      <c r="B16" s="76" t="s">
        <v>125</v>
      </c>
      <c r="C16" s="77" t="s">
        <v>126</v>
      </c>
      <c r="D16" s="7" t="s">
        <v>129</v>
      </c>
      <c r="E16" s="12" t="s">
        <v>1011</v>
      </c>
      <c r="F16" s="7" t="str">
        <f t="shared" si="1"/>
        <v>n</v>
      </c>
      <c r="G16" s="8" t="s">
        <v>33</v>
      </c>
      <c r="H16" s="8" t="s">
        <v>34</v>
      </c>
      <c r="I16" s="7" t="s">
        <v>131</v>
      </c>
      <c r="J16" s="8" t="s">
        <v>36</v>
      </c>
      <c r="K16" s="8" t="str">
        <f t="shared" si="2"/>
        <v>WGS</v>
      </c>
      <c r="L16" s="7" t="s">
        <v>37</v>
      </c>
      <c r="M16" s="9"/>
      <c r="N16" s="6"/>
      <c r="O16" s="8" t="s">
        <v>38</v>
      </c>
      <c r="P16" s="7" t="s">
        <v>995</v>
      </c>
    </row>
    <row r="17">
      <c r="A17" s="79">
        <v>2005.0</v>
      </c>
      <c r="B17" s="76" t="s">
        <v>158</v>
      </c>
      <c r="C17" s="77" t="s">
        <v>159</v>
      </c>
      <c r="D17" s="12" t="s">
        <v>1012</v>
      </c>
      <c r="E17" s="7" t="s">
        <v>32</v>
      </c>
      <c r="F17" s="7" t="str">
        <f t="shared" si="1"/>
        <v>n</v>
      </c>
      <c r="G17" s="8" t="s">
        <v>33</v>
      </c>
      <c r="H17" s="8" t="s">
        <v>165</v>
      </c>
      <c r="I17" s="7" t="s">
        <v>166</v>
      </c>
      <c r="J17" s="8" t="s">
        <v>36</v>
      </c>
      <c r="K17" s="8" t="str">
        <f t="shared" si="2"/>
        <v>WGS</v>
      </c>
      <c r="L17" s="7" t="s">
        <v>37</v>
      </c>
      <c r="M17" s="7" t="s">
        <v>167</v>
      </c>
      <c r="N17" s="8" t="s">
        <v>168</v>
      </c>
      <c r="O17" s="8" t="str">
        <f>IFERROR(__xludf.DUMMYFUNCTION("IF(REGEXMATCH(I17, ""ORF|hage|transposase|mge|MGE|plasmid|tRNA|integrase|repeat|virulence|resistance|sites|replicon""), ""mechanism"", ""consequence"")"),"consequence")</f>
        <v>consequence</v>
      </c>
      <c r="P17" s="7" t="s">
        <v>999</v>
      </c>
    </row>
    <row r="18">
      <c r="A18" s="78">
        <v>2005.0</v>
      </c>
      <c r="B18" s="76" t="s">
        <v>132</v>
      </c>
      <c r="C18" s="77" t="s">
        <v>133</v>
      </c>
      <c r="D18" s="20" t="s">
        <v>1013</v>
      </c>
      <c r="E18" s="12" t="s">
        <v>1014</v>
      </c>
      <c r="F18" s="7" t="str">
        <f t="shared" si="1"/>
        <v>y</v>
      </c>
      <c r="G18" s="6" t="s">
        <v>33</v>
      </c>
      <c r="H18" s="8" t="s">
        <v>48</v>
      </c>
      <c r="I18" s="7" t="s">
        <v>37</v>
      </c>
      <c r="J18" s="6" t="s">
        <v>36</v>
      </c>
      <c r="K18" s="8" t="str">
        <f t="shared" si="2"/>
        <v>WGS</v>
      </c>
      <c r="L18" s="7" t="s">
        <v>37</v>
      </c>
      <c r="M18" s="7" t="s">
        <v>137</v>
      </c>
      <c r="N18" s="9"/>
      <c r="O18" s="6" t="s">
        <v>38</v>
      </c>
      <c r="P18" s="7" t="s">
        <v>998</v>
      </c>
    </row>
    <row r="19">
      <c r="A19" s="79">
        <v>2006.0</v>
      </c>
      <c r="B19" s="76" t="s">
        <v>197</v>
      </c>
      <c r="C19" s="77" t="s">
        <v>198</v>
      </c>
      <c r="D19" s="5" t="s">
        <v>201</v>
      </c>
      <c r="E19" s="12" t="s">
        <v>1015</v>
      </c>
      <c r="F19" s="7" t="str">
        <f t="shared" si="1"/>
        <v>n</v>
      </c>
      <c r="G19" s="8" t="s">
        <v>33</v>
      </c>
      <c r="H19" s="8" t="s">
        <v>48</v>
      </c>
      <c r="I19" s="7" t="s">
        <v>203</v>
      </c>
      <c r="J19" s="8" t="s">
        <v>36</v>
      </c>
      <c r="K19" s="8" t="str">
        <f t="shared" si="2"/>
        <v>WGS</v>
      </c>
      <c r="L19" s="7" t="s">
        <v>204</v>
      </c>
      <c r="M19" s="9"/>
      <c r="N19" s="9"/>
      <c r="O19" s="8" t="s">
        <v>38</v>
      </c>
      <c r="P19" s="7" t="s">
        <v>998</v>
      </c>
    </row>
    <row r="20">
      <c r="A20" s="79">
        <v>2006.0</v>
      </c>
      <c r="B20" s="76" t="s">
        <v>177</v>
      </c>
      <c r="C20" s="77" t="s">
        <v>178</v>
      </c>
      <c r="D20" s="5" t="s">
        <v>31</v>
      </c>
      <c r="E20" s="12" t="s">
        <v>1016</v>
      </c>
      <c r="F20" s="7" t="str">
        <f t="shared" si="1"/>
        <v>y</v>
      </c>
      <c r="G20" s="8" t="s">
        <v>33</v>
      </c>
      <c r="H20" s="8" t="s">
        <v>112</v>
      </c>
      <c r="I20" s="7" t="s">
        <v>1017</v>
      </c>
      <c r="J20" s="8" t="s">
        <v>36</v>
      </c>
      <c r="K20" s="8" t="str">
        <f t="shared" si="2"/>
        <v>WGS</v>
      </c>
      <c r="L20" s="7" t="s">
        <v>114</v>
      </c>
      <c r="M20" s="7" t="s">
        <v>186</v>
      </c>
      <c r="N20" s="6"/>
      <c r="O20" s="8" t="str">
        <f>IFERROR(__xludf.DUMMYFUNCTION("IF(REGEXMATCH(I20, ""ORF|hage|transposase|mge|MGE|plasmid|tRNA|integrase|repeat|virulence|resistance|sites|replicon""), ""mechanism"", ""consequence"")"),"consequence")</f>
        <v>consequence</v>
      </c>
      <c r="P20" s="7" t="s">
        <v>1006</v>
      </c>
    </row>
    <row r="21" ht="15.75" customHeight="1">
      <c r="A21" s="79">
        <v>2006.0</v>
      </c>
      <c r="B21" s="76" t="s">
        <v>169</v>
      </c>
      <c r="C21" s="77" t="s">
        <v>170</v>
      </c>
      <c r="D21" s="5" t="s">
        <v>175</v>
      </c>
      <c r="E21" s="12" t="s">
        <v>1018</v>
      </c>
      <c r="F21" s="7" t="str">
        <f t="shared" si="1"/>
        <v>n</v>
      </c>
      <c r="G21" s="8" t="s">
        <v>33</v>
      </c>
      <c r="H21" s="8" t="s">
        <v>34</v>
      </c>
      <c r="I21" s="7" t="s">
        <v>166</v>
      </c>
      <c r="J21" s="8" t="s">
        <v>36</v>
      </c>
      <c r="K21" s="8" t="str">
        <f t="shared" si="2"/>
        <v>WGS</v>
      </c>
      <c r="L21" s="7" t="s">
        <v>114</v>
      </c>
      <c r="M21" s="9"/>
      <c r="N21" s="9"/>
      <c r="O21" s="8" t="str">
        <f>IFERROR(__xludf.DUMMYFUNCTION("IF(REGEXMATCH(I21, ""ORF|hage|transposase|mge|MGE|plasmid|tRNA|integrase|repeat|virulence|resistance|sites|replicon""), ""mechanism"", ""consequence"")"),"consequence")</f>
        <v>consequence</v>
      </c>
      <c r="P21" s="7" t="s">
        <v>995</v>
      </c>
    </row>
    <row r="22" ht="15.75" customHeight="1">
      <c r="A22" s="80">
        <v>2006.0</v>
      </c>
      <c r="B22" s="81" t="s">
        <v>187</v>
      </c>
      <c r="C22" s="82" t="s">
        <v>188</v>
      </c>
      <c r="D22" s="26" t="s">
        <v>1019</v>
      </c>
      <c r="E22" s="27" t="s">
        <v>1020</v>
      </c>
      <c r="F22" s="24" t="str">
        <f t="shared" si="1"/>
        <v>y</v>
      </c>
      <c r="G22" s="28" t="s">
        <v>33</v>
      </c>
      <c r="H22" s="28" t="s">
        <v>194</v>
      </c>
      <c r="I22" s="24" t="s">
        <v>195</v>
      </c>
      <c r="J22" s="28" t="s">
        <v>36</v>
      </c>
      <c r="K22" s="8" t="str">
        <f t="shared" si="2"/>
        <v>WGS</v>
      </c>
      <c r="L22" s="24" t="s">
        <v>114</v>
      </c>
      <c r="M22" s="25"/>
      <c r="N22" s="25"/>
      <c r="O22" s="28" t="str">
        <f>IFERROR(__xludf.DUMMYFUNCTION("IF(REGEXMATCH(I22, ""ORF|hage|transposase|mge|MGE|plasmid|tRNA|integrase|repeat|virulence|resistance|sites|replicon""), ""mechanism"", ""consequence"")"),"mechanism")</f>
        <v>mechanism</v>
      </c>
      <c r="P22" s="24" t="s">
        <v>998</v>
      </c>
    </row>
    <row r="23" ht="15.75" customHeight="1">
      <c r="A23" s="79">
        <v>2006.0</v>
      </c>
      <c r="B23" s="76" t="s">
        <v>205</v>
      </c>
      <c r="C23" s="77" t="s">
        <v>206</v>
      </c>
      <c r="D23" s="5" t="s">
        <v>212</v>
      </c>
      <c r="E23" s="12" t="s">
        <v>1021</v>
      </c>
      <c r="F23" s="7" t="str">
        <f t="shared" si="1"/>
        <v>n</v>
      </c>
      <c r="G23" s="8" t="s">
        <v>33</v>
      </c>
      <c r="H23" s="8" t="s">
        <v>214</v>
      </c>
      <c r="I23" s="7" t="s">
        <v>215</v>
      </c>
      <c r="J23" s="8" t="s">
        <v>74</v>
      </c>
      <c r="K23" s="8" t="str">
        <f t="shared" si="2"/>
        <v>WGS</v>
      </c>
      <c r="L23" s="7" t="s">
        <v>88</v>
      </c>
      <c r="M23" s="9"/>
      <c r="N23" s="9"/>
      <c r="O23" s="8" t="str">
        <f>IFERROR(__xludf.DUMMYFUNCTION("IF(REGEXMATCH(I23, ""ORF|hage|transposase|mge|MGE|plasmid|tRNA|integrase|repeat|virulence|resistance|sites|replicon""), ""mechanism"", ""consequence"")"),"mechanism")</f>
        <v>mechanism</v>
      </c>
      <c r="P23" s="7" t="s">
        <v>998</v>
      </c>
    </row>
    <row r="24" ht="15.75" customHeight="1">
      <c r="A24" s="78">
        <v>2006.0</v>
      </c>
      <c r="B24" s="76" t="s">
        <v>216</v>
      </c>
      <c r="C24" s="77" t="s">
        <v>217</v>
      </c>
      <c r="D24" s="7" t="s">
        <v>220</v>
      </c>
      <c r="E24" s="7" t="s">
        <v>32</v>
      </c>
      <c r="F24" s="7" t="str">
        <f t="shared" si="1"/>
        <v>n</v>
      </c>
      <c r="G24" s="6" t="s">
        <v>33</v>
      </c>
      <c r="H24" s="8" t="s">
        <v>221</v>
      </c>
      <c r="I24" s="7" t="s">
        <v>222</v>
      </c>
      <c r="J24" s="6" t="s">
        <v>36</v>
      </c>
      <c r="K24" s="8" t="str">
        <f t="shared" si="2"/>
        <v>WGS</v>
      </c>
      <c r="L24" s="7" t="s">
        <v>37</v>
      </c>
      <c r="M24" s="7" t="s">
        <v>223</v>
      </c>
      <c r="N24" s="7" t="s">
        <v>168</v>
      </c>
      <c r="O24" s="6" t="s">
        <v>38</v>
      </c>
      <c r="P24" s="7" t="s">
        <v>1006</v>
      </c>
    </row>
    <row r="25" ht="15.75" customHeight="1">
      <c r="A25" s="79">
        <v>2007.0</v>
      </c>
      <c r="B25" s="76" t="s">
        <v>257</v>
      </c>
      <c r="C25" s="77" t="s">
        <v>258</v>
      </c>
      <c r="D25" s="12" t="s">
        <v>1022</v>
      </c>
      <c r="E25" s="12" t="s">
        <v>1023</v>
      </c>
      <c r="F25" s="7" t="str">
        <f t="shared" si="1"/>
        <v>y</v>
      </c>
      <c r="G25" s="8" t="s">
        <v>33</v>
      </c>
      <c r="H25" s="7" t="s">
        <v>264</v>
      </c>
      <c r="I25" s="7" t="s">
        <v>265</v>
      </c>
      <c r="J25" s="8" t="s">
        <v>36</v>
      </c>
      <c r="K25" s="8" t="str">
        <f t="shared" si="2"/>
        <v>WGS</v>
      </c>
      <c r="L25" s="7" t="s">
        <v>266</v>
      </c>
      <c r="M25" s="9"/>
      <c r="N25" s="9"/>
      <c r="O25" s="8" t="str">
        <f>IFERROR(__xludf.DUMMYFUNCTION("IF(REGEXMATCH(I25, ""ORF|hage|transposase|mge|MGE|plasmid|tRNA|integrase|repeat|virulence|resistance|sites|replicon""), ""mechanism"", ""consequence"")"),"mechanism")</f>
        <v>mechanism</v>
      </c>
      <c r="P25" s="7" t="s">
        <v>1006</v>
      </c>
    </row>
    <row r="26" ht="15.75" customHeight="1">
      <c r="A26" s="79">
        <v>2007.0</v>
      </c>
      <c r="B26" s="76" t="s">
        <v>224</v>
      </c>
      <c r="C26" s="77" t="s">
        <v>225</v>
      </c>
      <c r="D26" s="5" t="s">
        <v>231</v>
      </c>
      <c r="E26" s="12" t="s">
        <v>1024</v>
      </c>
      <c r="F26" s="7" t="str">
        <f t="shared" si="1"/>
        <v>y</v>
      </c>
      <c r="G26" s="8" t="s">
        <v>33</v>
      </c>
      <c r="H26" s="8" t="s">
        <v>233</v>
      </c>
      <c r="I26" s="7" t="s">
        <v>234</v>
      </c>
      <c r="J26" s="8" t="s">
        <v>36</v>
      </c>
      <c r="K26" s="8" t="str">
        <f t="shared" si="2"/>
        <v>WGS</v>
      </c>
      <c r="L26" s="7" t="s">
        <v>37</v>
      </c>
      <c r="M26" s="9"/>
      <c r="N26" s="9"/>
      <c r="O26" s="8" t="str">
        <f>IFERROR(__xludf.DUMMYFUNCTION("IF(REGEXMATCH(I26, ""ORF|hage|transposase|mge|MGE|plasmid|tRNA|integrase|repeat|virulence|resistance|sites|replicon""), ""mechanism"", ""consequence"")"),"consequence")</f>
        <v>consequence</v>
      </c>
      <c r="P26" s="7" t="s">
        <v>998</v>
      </c>
    </row>
    <row r="27" ht="15.75" customHeight="1">
      <c r="A27" s="79">
        <v>2007.0</v>
      </c>
      <c r="B27" s="76" t="s">
        <v>235</v>
      </c>
      <c r="C27" s="77" t="s">
        <v>236</v>
      </c>
      <c r="D27" s="5" t="s">
        <v>31</v>
      </c>
      <c r="E27" s="12" t="s">
        <v>1025</v>
      </c>
      <c r="F27" s="7" t="str">
        <f t="shared" si="1"/>
        <v>n</v>
      </c>
      <c r="G27" s="8" t="s">
        <v>33</v>
      </c>
      <c r="H27" s="8" t="s">
        <v>214</v>
      </c>
      <c r="I27" s="7" t="s">
        <v>240</v>
      </c>
      <c r="J27" s="8" t="s">
        <v>36</v>
      </c>
      <c r="K27" s="8" t="str">
        <f t="shared" si="2"/>
        <v>WGS</v>
      </c>
      <c r="L27" s="7" t="s">
        <v>88</v>
      </c>
      <c r="M27" s="9"/>
      <c r="N27" s="9"/>
      <c r="O27" s="8" t="str">
        <f>IFERROR(__xludf.DUMMYFUNCTION("IF(REGEXMATCH(I27, ""ORF|hage|transposase|mge|MGE|plasmid|tRNA|integrase|repeat|virulence|resistance|sites|replicon""), ""mechanism"", ""consequence"")"),"mechanism")</f>
        <v>mechanism</v>
      </c>
      <c r="P27" s="7" t="s">
        <v>998</v>
      </c>
    </row>
    <row r="28" ht="15.75" customHeight="1">
      <c r="A28" s="79">
        <v>2007.0</v>
      </c>
      <c r="B28" s="76" t="s">
        <v>241</v>
      </c>
      <c r="C28" s="77" t="s">
        <v>242</v>
      </c>
      <c r="D28" s="5" t="s">
        <v>246</v>
      </c>
      <c r="E28" s="7" t="s">
        <v>247</v>
      </c>
      <c r="F28" s="7" t="str">
        <f t="shared" si="1"/>
        <v>n</v>
      </c>
      <c r="G28" s="8" t="s">
        <v>33</v>
      </c>
      <c r="H28" s="8" t="s">
        <v>34</v>
      </c>
      <c r="I28" s="7" t="s">
        <v>248</v>
      </c>
      <c r="J28" s="8" t="s">
        <v>36</v>
      </c>
      <c r="K28" s="8" t="str">
        <f t="shared" si="2"/>
        <v>WGS</v>
      </c>
      <c r="L28" s="7" t="s">
        <v>37</v>
      </c>
      <c r="M28" s="7" t="s">
        <v>241</v>
      </c>
      <c r="N28" s="9"/>
      <c r="O28" s="8" t="str">
        <f>IFERROR(__xludf.DUMMYFUNCTION("IF(REGEXMATCH(I28, ""ORF|hage|transposase|mge|MGE|plasmid|tRNA|integrase|repeat|virulence|resistance|sites|replicon""), ""mechanism"", ""consequence"")"),"consequence")</f>
        <v>consequence</v>
      </c>
      <c r="P28" s="7" t="s">
        <v>995</v>
      </c>
    </row>
    <row r="29" ht="15.75" customHeight="1">
      <c r="A29" s="78">
        <v>2007.0</v>
      </c>
      <c r="B29" s="76" t="s">
        <v>249</v>
      </c>
      <c r="C29" s="77" t="s">
        <v>250</v>
      </c>
      <c r="D29" s="7" t="s">
        <v>253</v>
      </c>
      <c r="E29" s="7" t="s">
        <v>254</v>
      </c>
      <c r="F29" s="7" t="str">
        <f t="shared" si="1"/>
        <v>n</v>
      </c>
      <c r="G29" s="6" t="s">
        <v>33</v>
      </c>
      <c r="H29" s="8" t="s">
        <v>72</v>
      </c>
      <c r="I29" s="7" t="s">
        <v>255</v>
      </c>
      <c r="J29" s="6" t="s">
        <v>36</v>
      </c>
      <c r="K29" s="8" t="str">
        <f t="shared" si="2"/>
        <v>WGS</v>
      </c>
      <c r="L29" s="7" t="s">
        <v>37</v>
      </c>
      <c r="M29" s="7" t="s">
        <v>256</v>
      </c>
      <c r="N29" s="9"/>
      <c r="O29" s="6" t="s">
        <v>38</v>
      </c>
      <c r="P29" s="7" t="s">
        <v>995</v>
      </c>
    </row>
    <row r="30" ht="15.75" customHeight="1">
      <c r="A30" s="79">
        <v>2008.0</v>
      </c>
      <c r="B30" s="76" t="s">
        <v>294</v>
      </c>
      <c r="C30" s="83" t="s">
        <v>1026</v>
      </c>
      <c r="D30" s="5" t="s">
        <v>298</v>
      </c>
      <c r="E30" s="12" t="s">
        <v>1027</v>
      </c>
      <c r="F30" s="7" t="str">
        <f t="shared" si="1"/>
        <v>y</v>
      </c>
      <c r="G30" s="8" t="s">
        <v>33</v>
      </c>
      <c r="H30" s="8" t="s">
        <v>48</v>
      </c>
      <c r="I30" s="7" t="s">
        <v>37</v>
      </c>
      <c r="J30" s="8" t="s">
        <v>36</v>
      </c>
      <c r="K30" s="8" t="str">
        <f t="shared" si="2"/>
        <v>WGS</v>
      </c>
      <c r="L30" s="7" t="s">
        <v>37</v>
      </c>
      <c r="M30" s="9"/>
      <c r="N30" s="9"/>
      <c r="O30" s="8" t="s">
        <v>38</v>
      </c>
      <c r="P30" s="7" t="s">
        <v>998</v>
      </c>
    </row>
    <row r="31" ht="15.75" customHeight="1">
      <c r="A31" s="79">
        <v>2008.0</v>
      </c>
      <c r="B31" s="76" t="s">
        <v>267</v>
      </c>
      <c r="C31" s="77" t="s">
        <v>1028</v>
      </c>
      <c r="D31" s="30" t="s">
        <v>1029</v>
      </c>
      <c r="E31" s="12" t="s">
        <v>1030</v>
      </c>
      <c r="F31" s="7" t="str">
        <f t="shared" si="1"/>
        <v>y</v>
      </c>
      <c r="G31" s="8" t="s">
        <v>33</v>
      </c>
      <c r="H31" s="8" t="s">
        <v>275</v>
      </c>
      <c r="I31" s="7" t="s">
        <v>276</v>
      </c>
      <c r="J31" s="8" t="s">
        <v>36</v>
      </c>
      <c r="K31" s="8" t="str">
        <f t="shared" si="2"/>
        <v>WGS</v>
      </c>
      <c r="L31" s="7" t="s">
        <v>88</v>
      </c>
      <c r="M31" s="9"/>
      <c r="N31" s="9"/>
      <c r="O31" s="8" t="str">
        <f>IFERROR(__xludf.DUMMYFUNCTION("IF(REGEXMATCH(I31, ""ORF|hage|transposase|mge|MGE|plasmid|tRNA|integrase|repeat|virulence|resistance|sites|replicon""), ""mechanism"", ""consequence"")"),"mechanism")</f>
        <v>mechanism</v>
      </c>
      <c r="P31" s="7" t="s">
        <v>998</v>
      </c>
    </row>
    <row r="32" ht="15.75" customHeight="1">
      <c r="A32" s="79">
        <v>2008.0</v>
      </c>
      <c r="B32" s="76" t="s">
        <v>284</v>
      </c>
      <c r="C32" s="77" t="s">
        <v>285</v>
      </c>
      <c r="D32" s="5" t="s">
        <v>290</v>
      </c>
      <c r="E32" s="12" t="s">
        <v>1031</v>
      </c>
      <c r="F32" s="7" t="str">
        <f t="shared" si="1"/>
        <v>y</v>
      </c>
      <c r="G32" s="8" t="s">
        <v>33</v>
      </c>
      <c r="H32" s="8" t="s">
        <v>34</v>
      </c>
      <c r="I32" s="7" t="s">
        <v>292</v>
      </c>
      <c r="J32" s="8" t="s">
        <v>36</v>
      </c>
      <c r="K32" s="8" t="str">
        <f t="shared" si="2"/>
        <v>WGS</v>
      </c>
      <c r="L32" s="7" t="s">
        <v>88</v>
      </c>
      <c r="M32" s="7" t="s">
        <v>293</v>
      </c>
      <c r="N32" s="6"/>
      <c r="O32" s="8" t="str">
        <f>IFERROR(__xludf.DUMMYFUNCTION("IF(REGEXMATCH(I32, ""ORF|hage|transposase|mge|MGE|plasmid|tRNA|integrase|repeat|virulence|resistance|sites|replicon""), ""mechanism"", ""consequence"")"),"consequence")</f>
        <v>consequence</v>
      </c>
      <c r="P32" s="7" t="s">
        <v>995</v>
      </c>
    </row>
    <row r="33" ht="15.75" customHeight="1">
      <c r="A33" s="79">
        <v>2008.0</v>
      </c>
      <c r="B33" s="76" t="s">
        <v>310</v>
      </c>
      <c r="C33" s="77" t="s">
        <v>311</v>
      </c>
      <c r="D33" s="5" t="s">
        <v>31</v>
      </c>
      <c r="E33" s="12" t="s">
        <v>1032</v>
      </c>
      <c r="F33" s="7" t="str">
        <f t="shared" si="1"/>
        <v>y</v>
      </c>
      <c r="G33" s="8" t="s">
        <v>33</v>
      </c>
      <c r="H33" s="8" t="s">
        <v>314</v>
      </c>
      <c r="I33" s="7" t="s">
        <v>315</v>
      </c>
      <c r="J33" s="8" t="s">
        <v>36</v>
      </c>
      <c r="K33" s="8" t="str">
        <f t="shared" si="2"/>
        <v>WGS</v>
      </c>
      <c r="L33" s="7" t="s">
        <v>316</v>
      </c>
      <c r="M33" s="9"/>
      <c r="N33" s="9"/>
      <c r="O33" s="8" t="str">
        <f>IFERROR(__xludf.DUMMYFUNCTION("IF(REGEXMATCH(I33, ""ORF|hage|transposase|mge|MGE|plasmid|tRNA|integrase|repeat|virulence|resistance|sites|replicon""), ""mechanism"", ""consequence"")"),"mechanism")</f>
        <v>mechanism</v>
      </c>
      <c r="P33" s="7" t="s">
        <v>1006</v>
      </c>
    </row>
    <row r="34" ht="15.75" customHeight="1">
      <c r="A34" s="78">
        <v>2008.0</v>
      </c>
      <c r="B34" s="76" t="s">
        <v>277</v>
      </c>
      <c r="C34" s="77" t="s">
        <v>278</v>
      </c>
      <c r="D34" s="7" t="s">
        <v>281</v>
      </c>
      <c r="E34" s="19" t="s">
        <v>1033</v>
      </c>
      <c r="F34" s="7" t="str">
        <f t="shared" si="1"/>
        <v>n</v>
      </c>
      <c r="G34" s="6" t="s">
        <v>33</v>
      </c>
      <c r="H34" s="8" t="s">
        <v>34</v>
      </c>
      <c r="I34" s="7" t="s">
        <v>283</v>
      </c>
      <c r="J34" s="6" t="s">
        <v>36</v>
      </c>
      <c r="K34" s="8" t="str">
        <f t="shared" si="2"/>
        <v>WGS</v>
      </c>
      <c r="L34" s="7" t="s">
        <v>88</v>
      </c>
      <c r="M34" s="9"/>
      <c r="N34" s="9"/>
      <c r="O34" s="6" t="s">
        <v>38</v>
      </c>
      <c r="P34" s="7" t="s">
        <v>995</v>
      </c>
    </row>
    <row r="35" ht="15.75" customHeight="1">
      <c r="A35" s="79">
        <v>2008.0</v>
      </c>
      <c r="B35" s="76" t="s">
        <v>300</v>
      </c>
      <c r="C35" s="77" t="s">
        <v>301</v>
      </c>
      <c r="D35" s="31" t="s">
        <v>1034</v>
      </c>
      <c r="E35" s="12" t="s">
        <v>1035</v>
      </c>
      <c r="F35" s="7" t="str">
        <f t="shared" si="1"/>
        <v>y</v>
      </c>
      <c r="G35" s="8" t="s">
        <v>33</v>
      </c>
      <c r="H35" s="8" t="s">
        <v>308</v>
      </c>
      <c r="I35" s="7" t="s">
        <v>309</v>
      </c>
      <c r="J35" s="8" t="s">
        <v>36</v>
      </c>
      <c r="K35" s="8" t="str">
        <f t="shared" si="2"/>
        <v>WGS</v>
      </c>
      <c r="L35" s="7" t="s">
        <v>88</v>
      </c>
      <c r="M35" s="7" t="s">
        <v>300</v>
      </c>
      <c r="N35" s="8" t="s">
        <v>168</v>
      </c>
      <c r="O35" s="8" t="str">
        <f>IFERROR(__xludf.DUMMYFUNCTION("IF(REGEXMATCH(I35, ""ORF|hage|transposase|mge|MGE|plasmid|tRNA|integrase|repeat|virulence|resistance|sites|replicon""), ""mechanism"", ""consequence"")"),"mechanism")</f>
        <v>mechanism</v>
      </c>
      <c r="P35" s="7" t="s">
        <v>999</v>
      </c>
    </row>
    <row r="36" ht="15.75" customHeight="1">
      <c r="A36" s="79">
        <v>2009.0</v>
      </c>
      <c r="B36" s="76" t="s">
        <v>317</v>
      </c>
      <c r="C36" s="77" t="s">
        <v>318</v>
      </c>
      <c r="D36" s="5" t="s">
        <v>31</v>
      </c>
      <c r="E36" s="12" t="s">
        <v>1036</v>
      </c>
      <c r="F36" s="7" t="str">
        <f t="shared" si="1"/>
        <v>y</v>
      </c>
      <c r="G36" s="8" t="s">
        <v>33</v>
      </c>
      <c r="H36" s="8" t="s">
        <v>324</v>
      </c>
      <c r="I36" s="7" t="s">
        <v>325</v>
      </c>
      <c r="J36" s="8" t="s">
        <v>36</v>
      </c>
      <c r="K36" s="8" t="str">
        <f t="shared" si="2"/>
        <v>WGS</v>
      </c>
      <c r="L36" s="7" t="s">
        <v>88</v>
      </c>
      <c r="M36" s="9"/>
      <c r="N36" s="9"/>
      <c r="O36" s="8" t="str">
        <f>IFERROR(__xludf.DUMMYFUNCTION("IF(REGEXMATCH(I36, ""ORF|hage|transposase|mge|MGE|plasmid|tRNA|integrase|repeat|virulence|resistance|sites|replicon""), ""mechanism"", ""consequence"")"),"mechanism")</f>
        <v>mechanism</v>
      </c>
      <c r="P36" s="7" t="s">
        <v>1006</v>
      </c>
    </row>
    <row r="37" ht="15.75" customHeight="1">
      <c r="A37" s="79">
        <v>2009.0</v>
      </c>
      <c r="B37" s="76" t="s">
        <v>326</v>
      </c>
      <c r="C37" s="77" t="s">
        <v>327</v>
      </c>
      <c r="D37" s="5" t="s">
        <v>31</v>
      </c>
      <c r="E37" s="12" t="s">
        <v>1037</v>
      </c>
      <c r="F37" s="7" t="str">
        <f t="shared" si="1"/>
        <v>n</v>
      </c>
      <c r="G37" s="8" t="s">
        <v>33</v>
      </c>
      <c r="H37" s="8" t="s">
        <v>72</v>
      </c>
      <c r="I37" s="7" t="s">
        <v>166</v>
      </c>
      <c r="J37" s="8" t="s">
        <v>36</v>
      </c>
      <c r="K37" s="8" t="str">
        <f t="shared" si="2"/>
        <v>WGS</v>
      </c>
      <c r="L37" s="7" t="s">
        <v>88</v>
      </c>
      <c r="M37" s="9"/>
      <c r="N37" s="9"/>
      <c r="O37" s="8" t="str">
        <f>IFERROR(__xludf.DUMMYFUNCTION("IF(REGEXMATCH(I37, ""ORF|hage|transposase|mge|MGE|plasmid|tRNA|integrase|repeat|virulence|resistance|sites|replicon""), ""mechanism"", ""consequence"")"),"consequence")</f>
        <v>consequence</v>
      </c>
      <c r="P37" s="7" t="s">
        <v>995</v>
      </c>
    </row>
    <row r="38" ht="15.75" customHeight="1">
      <c r="A38" s="79">
        <v>2010.0</v>
      </c>
      <c r="B38" s="76" t="s">
        <v>339</v>
      </c>
      <c r="C38" s="77" t="s">
        <v>340</v>
      </c>
      <c r="D38" s="5" t="s">
        <v>344</v>
      </c>
      <c r="E38" s="7" t="s">
        <v>345</v>
      </c>
      <c r="F38" s="7" t="str">
        <f t="shared" si="1"/>
        <v>n</v>
      </c>
      <c r="G38" s="8" t="s">
        <v>33</v>
      </c>
      <c r="H38" s="8" t="s">
        <v>346</v>
      </c>
      <c r="I38" s="7" t="s">
        <v>347</v>
      </c>
      <c r="J38" s="8" t="s">
        <v>36</v>
      </c>
      <c r="K38" s="8" t="str">
        <f t="shared" si="2"/>
        <v>WGS</v>
      </c>
      <c r="L38" s="7" t="s">
        <v>1038</v>
      </c>
      <c r="M38" s="7" t="s">
        <v>348</v>
      </c>
      <c r="N38" s="7" t="s">
        <v>63</v>
      </c>
      <c r="O38" s="8" t="str">
        <f>IFERROR(__xludf.DUMMYFUNCTION("IF(REGEXMATCH(I38, ""ORF|hage|transposase|mge|MGE|plasmid|tRNA|integrase|repeat|virulence|resistance|sites|replicon""), ""mechanism"", ""consequence"")"),"mechanism")</f>
        <v>mechanism</v>
      </c>
      <c r="P38" s="7" t="s">
        <v>999</v>
      </c>
    </row>
    <row r="39" ht="15.75" customHeight="1">
      <c r="A39" s="78">
        <v>2010.0</v>
      </c>
      <c r="B39" s="76" t="s">
        <v>334</v>
      </c>
      <c r="C39" s="77" t="s">
        <v>335</v>
      </c>
      <c r="D39" s="19" t="s">
        <v>1039</v>
      </c>
      <c r="E39" s="7" t="s">
        <v>32</v>
      </c>
      <c r="F39" s="7" t="str">
        <f t="shared" si="1"/>
        <v>n</v>
      </c>
      <c r="G39" s="6" t="s">
        <v>33</v>
      </c>
      <c r="H39" s="8" t="s">
        <v>48</v>
      </c>
      <c r="I39" s="7" t="s">
        <v>37</v>
      </c>
      <c r="J39" s="6" t="s">
        <v>36</v>
      </c>
      <c r="K39" s="8" t="str">
        <f t="shared" si="2"/>
        <v>WGS</v>
      </c>
      <c r="L39" s="7" t="s">
        <v>37</v>
      </c>
      <c r="M39" s="7" t="s">
        <v>334</v>
      </c>
      <c r="N39" s="9"/>
      <c r="O39" s="6" t="s">
        <v>38</v>
      </c>
      <c r="P39" s="7" t="s">
        <v>998</v>
      </c>
    </row>
    <row r="40" ht="15.75" customHeight="1">
      <c r="A40" s="79">
        <v>2010.0</v>
      </c>
      <c r="B40" s="76" t="s">
        <v>349</v>
      </c>
      <c r="C40" s="77" t="s">
        <v>350</v>
      </c>
      <c r="D40" s="5" t="s">
        <v>354</v>
      </c>
      <c r="E40" s="12" t="s">
        <v>1040</v>
      </c>
      <c r="F40" s="7" t="str">
        <f t="shared" si="1"/>
        <v>n</v>
      </c>
      <c r="G40" s="8" t="s">
        <v>33</v>
      </c>
      <c r="H40" s="8" t="s">
        <v>356</v>
      </c>
      <c r="I40" s="7" t="s">
        <v>309</v>
      </c>
      <c r="J40" s="8" t="s">
        <v>36</v>
      </c>
      <c r="K40" s="8" t="str">
        <f t="shared" si="2"/>
        <v>WGS</v>
      </c>
      <c r="L40" s="7" t="s">
        <v>88</v>
      </c>
      <c r="M40" s="7" t="s">
        <v>357</v>
      </c>
      <c r="N40" s="8" t="s">
        <v>168</v>
      </c>
      <c r="O40" s="8" t="str">
        <f>IFERROR(__xludf.DUMMYFUNCTION("IF(REGEXMATCH(I40, ""ORF|hage|transposase|mge|MGE|plasmid|tRNA|integrase|repeat|virulence|resistance|sites|replicon""), ""mechanism"", ""consequence"")"),"mechanism")</f>
        <v>mechanism</v>
      </c>
      <c r="P40" s="7" t="s">
        <v>999</v>
      </c>
    </row>
    <row r="41" ht="15.75" customHeight="1">
      <c r="A41" s="79">
        <v>2011.0</v>
      </c>
      <c r="B41" s="76" t="s">
        <v>364</v>
      </c>
      <c r="C41" s="77" t="s">
        <v>365</v>
      </c>
      <c r="D41" s="5" t="s">
        <v>369</v>
      </c>
      <c r="E41" s="12" t="s">
        <v>1041</v>
      </c>
      <c r="F41" s="7" t="str">
        <f t="shared" si="1"/>
        <v>n</v>
      </c>
      <c r="G41" s="8" t="s">
        <v>33</v>
      </c>
      <c r="H41" s="8" t="s">
        <v>371</v>
      </c>
      <c r="I41" s="7" t="s">
        <v>372</v>
      </c>
      <c r="J41" s="8" t="s">
        <v>36</v>
      </c>
      <c r="K41" s="8" t="str">
        <f t="shared" si="2"/>
        <v>WGS</v>
      </c>
      <c r="L41" s="7" t="s">
        <v>88</v>
      </c>
      <c r="M41" s="9"/>
      <c r="N41" s="7" t="s">
        <v>63</v>
      </c>
      <c r="O41" s="8" t="str">
        <f>IFERROR(__xludf.DUMMYFUNCTION("IF(REGEXMATCH(I41, ""ORF|hage|transposase|mge|MGE|plasmid|tRNA|integrase|repeat|virulence|resistance|sites|replicon""), ""mechanism"", ""consequence"")"),"consequence")</f>
        <v>consequence</v>
      </c>
      <c r="P41" s="7" t="s">
        <v>1006</v>
      </c>
    </row>
    <row r="42" ht="15.75" customHeight="1">
      <c r="A42" s="79">
        <v>2011.0</v>
      </c>
      <c r="B42" s="76" t="s">
        <v>381</v>
      </c>
      <c r="C42" s="77" t="s">
        <v>382</v>
      </c>
      <c r="D42" s="5" t="s">
        <v>31</v>
      </c>
      <c r="E42" s="12" t="s">
        <v>1042</v>
      </c>
      <c r="F42" s="7" t="str">
        <f t="shared" si="1"/>
        <v>y</v>
      </c>
      <c r="G42" s="8" t="s">
        <v>33</v>
      </c>
      <c r="H42" s="8" t="s">
        <v>34</v>
      </c>
      <c r="I42" s="7" t="s">
        <v>385</v>
      </c>
      <c r="J42" s="8" t="s">
        <v>36</v>
      </c>
      <c r="K42" s="8" t="str">
        <f t="shared" si="2"/>
        <v>WGS</v>
      </c>
      <c r="L42" s="7" t="s">
        <v>114</v>
      </c>
      <c r="M42" s="9"/>
      <c r="N42" s="9"/>
      <c r="O42" s="8" t="str">
        <f>IFERROR(__xludf.DUMMYFUNCTION("IF(REGEXMATCH(I42, ""ORF|hage|transposase|mge|MGE|plasmid|tRNA|integrase|repeat|virulence|resistance|sites|replicon""), ""mechanism"", ""consequence"")"),"consequence")</f>
        <v>consequence</v>
      </c>
      <c r="P42" s="7" t="s">
        <v>995</v>
      </c>
    </row>
    <row r="43" ht="15.75" customHeight="1">
      <c r="A43" s="78">
        <v>2011.0</v>
      </c>
      <c r="B43" s="76" t="s">
        <v>358</v>
      </c>
      <c r="C43" s="77" t="s">
        <v>359</v>
      </c>
      <c r="D43" s="7" t="s">
        <v>362</v>
      </c>
      <c r="E43" s="12" t="s">
        <v>1043</v>
      </c>
      <c r="F43" s="7" t="str">
        <f t="shared" si="1"/>
        <v>n</v>
      </c>
      <c r="G43" s="6" t="s">
        <v>33</v>
      </c>
      <c r="H43" s="8" t="s">
        <v>48</v>
      </c>
      <c r="I43" s="7" t="s">
        <v>37</v>
      </c>
      <c r="J43" s="6" t="s">
        <v>36</v>
      </c>
      <c r="K43" s="8" t="str">
        <f t="shared" si="2"/>
        <v>WGS</v>
      </c>
      <c r="L43" s="7" t="s">
        <v>37</v>
      </c>
      <c r="M43" s="9"/>
      <c r="N43" s="9"/>
      <c r="O43" s="6" t="s">
        <v>38</v>
      </c>
      <c r="P43" s="7" t="s">
        <v>998</v>
      </c>
    </row>
    <row r="44" ht="15.75" customHeight="1">
      <c r="A44" s="78">
        <v>2011.0</v>
      </c>
      <c r="B44" s="76" t="s">
        <v>373</v>
      </c>
      <c r="C44" s="77" t="s">
        <v>374</v>
      </c>
      <c r="D44" s="7" t="s">
        <v>377</v>
      </c>
      <c r="E44" s="4" t="s">
        <v>378</v>
      </c>
      <c r="F44" s="7" t="str">
        <f t="shared" si="1"/>
        <v>y</v>
      </c>
      <c r="G44" s="6" t="s">
        <v>33</v>
      </c>
      <c r="H44" s="8" t="s">
        <v>379</v>
      </c>
      <c r="I44" s="7" t="s">
        <v>380</v>
      </c>
      <c r="J44" s="6"/>
      <c r="K44" s="8" t="str">
        <f t="shared" si="2"/>
        <v>WGS</v>
      </c>
      <c r="L44" s="9"/>
      <c r="M44" s="9"/>
      <c r="N44" s="9"/>
      <c r="O44" s="6" t="s">
        <v>38</v>
      </c>
      <c r="P44" s="7" t="s">
        <v>998</v>
      </c>
    </row>
    <row r="45" ht="15.75" customHeight="1">
      <c r="A45" s="79">
        <v>2012.0</v>
      </c>
      <c r="B45" s="76" t="s">
        <v>418</v>
      </c>
      <c r="C45" s="77" t="s">
        <v>419</v>
      </c>
      <c r="D45" s="7" t="s">
        <v>424</v>
      </c>
      <c r="E45" s="12" t="s">
        <v>1044</v>
      </c>
      <c r="F45" s="7" t="str">
        <f t="shared" si="1"/>
        <v>y</v>
      </c>
      <c r="G45" s="8" t="s">
        <v>33</v>
      </c>
      <c r="H45" s="8" t="s">
        <v>144</v>
      </c>
      <c r="I45" s="7" t="s">
        <v>426</v>
      </c>
      <c r="J45" s="8" t="s">
        <v>36</v>
      </c>
      <c r="K45" s="8" t="str">
        <f t="shared" si="2"/>
        <v>WGS</v>
      </c>
      <c r="L45" s="7" t="s">
        <v>96</v>
      </c>
      <c r="M45" s="9"/>
      <c r="N45" s="9"/>
      <c r="O45" s="8" t="str">
        <f>IFERROR(__xludf.DUMMYFUNCTION("IF(REGEXMATCH(I45, ""ORF|hage|transposase|mge|MGE|plasmid|tRNA|integrase|repeat|virulence|resistance|sites|replicon""), ""mechanism"", ""consequence"")"),"mechanism")</f>
        <v>mechanism</v>
      </c>
      <c r="P45" s="7" t="s">
        <v>1006</v>
      </c>
    </row>
    <row r="46" ht="15.75" customHeight="1">
      <c r="A46" s="79">
        <v>2012.0</v>
      </c>
      <c r="B46" s="76" t="s">
        <v>410</v>
      </c>
      <c r="C46" s="77" t="s">
        <v>411</v>
      </c>
      <c r="D46" s="7" t="s">
        <v>416</v>
      </c>
      <c r="E46" s="7" t="s">
        <v>417</v>
      </c>
      <c r="F46" s="7" t="str">
        <f t="shared" si="1"/>
        <v>n</v>
      </c>
      <c r="G46" s="8" t="s">
        <v>33</v>
      </c>
      <c r="H46" s="8" t="s">
        <v>72</v>
      </c>
      <c r="I46" s="7" t="s">
        <v>166</v>
      </c>
      <c r="J46" s="8" t="s">
        <v>36</v>
      </c>
      <c r="K46" s="8" t="str">
        <f t="shared" si="2"/>
        <v>WGS</v>
      </c>
      <c r="L46" s="7" t="s">
        <v>37</v>
      </c>
      <c r="M46" s="9"/>
      <c r="N46" s="9"/>
      <c r="O46" s="8" t="str">
        <f>IFERROR(__xludf.DUMMYFUNCTION("IF(REGEXMATCH(I46, ""ORF|hage|transposase|mge|MGE|plasmid|tRNA|integrase|repeat|virulence|resistance|sites|replicon""), ""mechanism"", ""consequence"")"),"consequence")</f>
        <v>consequence</v>
      </c>
      <c r="P46" s="7" t="s">
        <v>995</v>
      </c>
    </row>
    <row r="47" ht="15.75" customHeight="1">
      <c r="A47" s="79">
        <v>2012.0</v>
      </c>
      <c r="B47" s="76" t="s">
        <v>403</v>
      </c>
      <c r="C47" s="77" t="s">
        <v>404</v>
      </c>
      <c r="D47" s="7" t="s">
        <v>407</v>
      </c>
      <c r="E47" s="12" t="s">
        <v>1045</v>
      </c>
      <c r="F47" s="8" t="str">
        <f t="shared" si="1"/>
        <v>n</v>
      </c>
      <c r="G47" s="8" t="s">
        <v>33</v>
      </c>
      <c r="H47" s="8" t="s">
        <v>409</v>
      </c>
      <c r="I47" s="7" t="s">
        <v>372</v>
      </c>
      <c r="J47" s="8" t="s">
        <v>36</v>
      </c>
      <c r="K47" s="8" t="str">
        <f t="shared" si="2"/>
        <v>WGS</v>
      </c>
      <c r="L47" s="8" t="s">
        <v>88</v>
      </c>
      <c r="M47" s="6"/>
      <c r="N47" s="6"/>
      <c r="O47" s="8" t="str">
        <f>IFERROR(__xludf.DUMMYFUNCTION("IF(REGEXMATCH(I47, ""ORF|hage|transposase|mge|MGE|plasmid|tRNA|integrase|repeat|virulence|resistance|sites|replicon""), ""mechanism"", ""consequence"")"),"consequence")</f>
        <v>consequence</v>
      </c>
      <c r="P47" s="8" t="s">
        <v>1006</v>
      </c>
    </row>
    <row r="48" ht="15.75" customHeight="1">
      <c r="A48" s="84">
        <v>2012.0</v>
      </c>
      <c r="B48" s="85" t="s">
        <v>396</v>
      </c>
      <c r="C48" s="86" t="s">
        <v>397</v>
      </c>
      <c r="D48" s="37" t="s">
        <v>1046</v>
      </c>
      <c r="E48" s="55" t="s">
        <v>1047</v>
      </c>
      <c r="F48" s="56" t="str">
        <f t="shared" si="1"/>
        <v>y</v>
      </c>
      <c r="G48" s="56" t="s">
        <v>33</v>
      </c>
      <c r="H48" s="56" t="s">
        <v>48</v>
      </c>
      <c r="I48" s="35" t="s">
        <v>37</v>
      </c>
      <c r="J48" s="56" t="s">
        <v>36</v>
      </c>
      <c r="K48" s="8" t="str">
        <f t="shared" si="2"/>
        <v>WGS</v>
      </c>
      <c r="L48" s="56" t="s">
        <v>37</v>
      </c>
      <c r="M48" s="38"/>
      <c r="N48" s="38"/>
      <c r="O48" s="56" t="str">
        <f>IFERROR(__xludf.DUMMYFUNCTION("IF(REGEXMATCH(I48, ""ORF|hage|transposase|mge|MGE|plasmid|tRNA|integrase|repeat|virulence|resistance|sites|replicon""), ""mechanism"", ""consequence"")"),"consequence")</f>
        <v>consequence</v>
      </c>
      <c r="P48" s="56" t="s">
        <v>998</v>
      </c>
    </row>
    <row r="49" ht="15.75" customHeight="1">
      <c r="A49" s="78">
        <v>2012.0</v>
      </c>
      <c r="B49" s="76" t="s">
        <v>427</v>
      </c>
      <c r="C49" s="77" t="s">
        <v>428</v>
      </c>
      <c r="D49" s="12" t="s">
        <v>1048</v>
      </c>
      <c r="E49" s="12" t="s">
        <v>1049</v>
      </c>
      <c r="F49" s="7" t="str">
        <f t="shared" si="1"/>
        <v>y</v>
      </c>
      <c r="G49" s="6" t="s">
        <v>33</v>
      </c>
      <c r="H49" s="8" t="s">
        <v>356</v>
      </c>
      <c r="I49" s="7" t="s">
        <v>434</v>
      </c>
      <c r="J49" s="6" t="s">
        <v>36</v>
      </c>
      <c r="K49" s="8" t="str">
        <f t="shared" si="2"/>
        <v>WGS</v>
      </c>
      <c r="L49" s="7" t="s">
        <v>88</v>
      </c>
      <c r="M49" s="7" t="s">
        <v>435</v>
      </c>
      <c r="N49" s="7" t="s">
        <v>168</v>
      </c>
      <c r="O49" s="6" t="s">
        <v>38</v>
      </c>
      <c r="P49" s="7" t="s">
        <v>999</v>
      </c>
    </row>
    <row r="50" ht="15.75" customHeight="1">
      <c r="A50" s="80">
        <v>2012.0</v>
      </c>
      <c r="B50" s="81" t="s">
        <v>386</v>
      </c>
      <c r="C50" s="82" t="s">
        <v>387</v>
      </c>
      <c r="D50" s="24" t="s">
        <v>393</v>
      </c>
      <c r="E50" s="27" t="s">
        <v>1050</v>
      </c>
      <c r="F50" s="24" t="str">
        <f t="shared" si="1"/>
        <v>y</v>
      </c>
      <c r="G50" s="28" t="s">
        <v>33</v>
      </c>
      <c r="H50" s="28" t="s">
        <v>308</v>
      </c>
      <c r="I50" s="24" t="s">
        <v>395</v>
      </c>
      <c r="J50" s="28" t="s">
        <v>36</v>
      </c>
      <c r="K50" s="8" t="str">
        <f t="shared" si="2"/>
        <v>WGS</v>
      </c>
      <c r="L50" s="24" t="s">
        <v>196</v>
      </c>
      <c r="M50" s="24" t="s">
        <v>223</v>
      </c>
      <c r="N50" s="28" t="s">
        <v>168</v>
      </c>
      <c r="O50" s="28" t="str">
        <f>IFERROR(__xludf.DUMMYFUNCTION("IF(REGEXMATCH(I50, ""ORF|hage|transposase|mge|MGE|plasmid|tRNA|integrase|repeat|virulence|resistance|sites|replicon""), ""mechanism"", ""consequence"")"),"mechanism")</f>
        <v>mechanism</v>
      </c>
      <c r="P50" s="24" t="s">
        <v>999</v>
      </c>
    </row>
    <row r="51" ht="15.75" customHeight="1">
      <c r="A51" s="79">
        <v>2013.0</v>
      </c>
      <c r="B51" s="76" t="s">
        <v>444</v>
      </c>
      <c r="C51" s="77" t="s">
        <v>445</v>
      </c>
      <c r="D51" s="5" t="s">
        <v>450</v>
      </c>
      <c r="E51" s="12" t="s">
        <v>1051</v>
      </c>
      <c r="F51" s="7" t="str">
        <f t="shared" si="1"/>
        <v>n</v>
      </c>
      <c r="G51" s="8" t="s">
        <v>33</v>
      </c>
      <c r="H51" s="8" t="s">
        <v>452</v>
      </c>
      <c r="I51" s="7" t="s">
        <v>453</v>
      </c>
      <c r="J51" s="8" t="s">
        <v>74</v>
      </c>
      <c r="K51" s="8" t="str">
        <f t="shared" si="2"/>
        <v>WGS</v>
      </c>
      <c r="L51" s="7" t="s">
        <v>88</v>
      </c>
      <c r="M51" s="7" t="s">
        <v>454</v>
      </c>
      <c r="N51" s="8" t="s">
        <v>168</v>
      </c>
      <c r="O51" s="8" t="str">
        <f>IFERROR(__xludf.DUMMYFUNCTION("IF(REGEXMATCH(I51, ""ORF|hage|transposase|mge|MGE|plasmid|tRNA|integrase|repeat|virulence|resistance|sites|replicon""), ""mechanism"", ""consequence"")"),"mechanism")</f>
        <v>mechanism</v>
      </c>
      <c r="P51" s="7" t="s">
        <v>1006</v>
      </c>
    </row>
    <row r="52" ht="15.75" customHeight="1">
      <c r="A52" s="78">
        <v>2013.0</v>
      </c>
      <c r="B52" s="76" t="s">
        <v>436</v>
      </c>
      <c r="C52" s="77" t="s">
        <v>437</v>
      </c>
      <c r="D52" s="7" t="s">
        <v>440</v>
      </c>
      <c r="E52" s="87" t="s">
        <v>254</v>
      </c>
      <c r="F52" s="7" t="str">
        <f t="shared" si="1"/>
        <v>n</v>
      </c>
      <c r="G52" s="6" t="s">
        <v>33</v>
      </c>
      <c r="H52" s="8" t="s">
        <v>72</v>
      </c>
      <c r="I52" s="7" t="s">
        <v>441</v>
      </c>
      <c r="J52" s="6" t="s">
        <v>36</v>
      </c>
      <c r="K52" s="8" t="str">
        <f t="shared" si="2"/>
        <v>WGS</v>
      </c>
      <c r="L52" s="7" t="s">
        <v>1052</v>
      </c>
      <c r="M52" s="9"/>
      <c r="N52" s="9"/>
      <c r="O52" s="6" t="s">
        <v>38</v>
      </c>
      <c r="P52" s="7" t="s">
        <v>995</v>
      </c>
    </row>
    <row r="53" ht="15.75" customHeight="1">
      <c r="A53" s="78">
        <v>2013.0</v>
      </c>
      <c r="B53" s="76" t="s">
        <v>455</v>
      </c>
      <c r="C53" s="77" t="s">
        <v>456</v>
      </c>
      <c r="D53" s="7" t="s">
        <v>460</v>
      </c>
      <c r="E53" s="12" t="s">
        <v>1053</v>
      </c>
      <c r="F53" s="7" t="str">
        <f t="shared" si="1"/>
        <v>y</v>
      </c>
      <c r="G53" s="6" t="s">
        <v>33</v>
      </c>
      <c r="H53" s="8" t="s">
        <v>462</v>
      </c>
      <c r="I53" s="7" t="s">
        <v>441</v>
      </c>
      <c r="J53" s="6" t="s">
        <v>36</v>
      </c>
      <c r="K53" s="8" t="str">
        <f t="shared" si="2"/>
        <v>WGS</v>
      </c>
      <c r="L53" s="7" t="s">
        <v>88</v>
      </c>
      <c r="M53" s="7" t="s">
        <v>463</v>
      </c>
      <c r="N53" s="9"/>
      <c r="O53" s="6" t="s">
        <v>38</v>
      </c>
      <c r="P53" s="7" t="s">
        <v>998</v>
      </c>
    </row>
    <row r="54" ht="15.75" customHeight="1">
      <c r="A54" s="79">
        <v>2014.0</v>
      </c>
      <c r="B54" s="76" t="s">
        <v>479</v>
      </c>
      <c r="C54" s="77" t="s">
        <v>480</v>
      </c>
      <c r="D54" s="5" t="s">
        <v>485</v>
      </c>
      <c r="E54" s="12" t="s">
        <v>1054</v>
      </c>
      <c r="F54" s="7" t="str">
        <f t="shared" si="1"/>
        <v>y</v>
      </c>
      <c r="G54" s="8" t="s">
        <v>33</v>
      </c>
      <c r="H54" s="8" t="s">
        <v>34</v>
      </c>
      <c r="I54" s="7" t="s">
        <v>166</v>
      </c>
      <c r="J54" s="8" t="s">
        <v>36</v>
      </c>
      <c r="K54" s="8" t="str">
        <f t="shared" si="2"/>
        <v>WGS</v>
      </c>
      <c r="L54" s="7" t="s">
        <v>88</v>
      </c>
      <c r="M54" s="9"/>
      <c r="N54" s="9"/>
      <c r="O54" s="8" t="str">
        <f>IFERROR(__xludf.DUMMYFUNCTION("IF(REGEXMATCH(I54, ""ORF|hage|transposase|mge|MGE|plasmid|tRNA|integrase|repeat|virulence|resistance|sites|replicon""), ""mechanism"", ""consequence"")"),"consequence")</f>
        <v>consequence</v>
      </c>
      <c r="P54" s="7" t="s">
        <v>995</v>
      </c>
    </row>
    <row r="55" ht="15.75" customHeight="1">
      <c r="A55" s="79">
        <v>2014.0</v>
      </c>
      <c r="B55" s="76" t="s">
        <v>473</v>
      </c>
      <c r="C55" s="77" t="s">
        <v>474</v>
      </c>
      <c r="D55" s="7" t="s">
        <v>476</v>
      </c>
      <c r="E55" s="12" t="s">
        <v>1055</v>
      </c>
      <c r="F55" s="7" t="str">
        <f t="shared" si="1"/>
        <v>y</v>
      </c>
      <c r="G55" s="8" t="s">
        <v>33</v>
      </c>
      <c r="H55" s="8" t="s">
        <v>72</v>
      </c>
      <c r="I55" s="7" t="s">
        <v>478</v>
      </c>
      <c r="J55" s="8" t="s">
        <v>36</v>
      </c>
      <c r="K55" s="8" t="str">
        <f t="shared" si="2"/>
        <v>WGS</v>
      </c>
      <c r="L55" s="7" t="s">
        <v>88</v>
      </c>
      <c r="M55" s="9"/>
      <c r="N55" s="9"/>
      <c r="O55" s="8" t="str">
        <f>IFERROR(__xludf.DUMMYFUNCTION("IF(REGEXMATCH(I55, ""ORF|hage|transposase|mge|MGE|plasmid|tRNA|integrase|repeat|virulence|resistance|sites|replicon""), ""mechanism"", ""consequence"")"),"consequence")</f>
        <v>consequence</v>
      </c>
      <c r="P55" s="7" t="s">
        <v>995</v>
      </c>
    </row>
    <row r="56" ht="15.75" customHeight="1">
      <c r="A56" s="79">
        <v>2014.0</v>
      </c>
      <c r="B56" s="76" t="s">
        <v>506</v>
      </c>
      <c r="C56" s="77" t="s">
        <v>507</v>
      </c>
      <c r="D56" s="5" t="s">
        <v>417</v>
      </c>
      <c r="E56" s="12" t="s">
        <v>1056</v>
      </c>
      <c r="F56" s="7" t="str">
        <f t="shared" si="1"/>
        <v>n</v>
      </c>
      <c r="G56" s="8" t="s">
        <v>33</v>
      </c>
      <c r="H56" s="8" t="s">
        <v>60</v>
      </c>
      <c r="I56" s="7" t="s">
        <v>513</v>
      </c>
      <c r="J56" s="8" t="s">
        <v>36</v>
      </c>
      <c r="K56" s="8" t="str">
        <f t="shared" si="2"/>
        <v>WGS</v>
      </c>
      <c r="L56" s="7" t="s">
        <v>37</v>
      </c>
      <c r="M56" s="7" t="s">
        <v>167</v>
      </c>
      <c r="N56" s="8" t="s">
        <v>168</v>
      </c>
      <c r="O56" s="8" t="str">
        <f>IFERROR(__xludf.DUMMYFUNCTION("IF(REGEXMATCH(I56, ""ORF|hage|transposase|mge|MGE|plasmid|tRNA|integrase|repeat|virulence|resistance|sites|replicon""), ""mechanism"", ""consequence"")"),"consequence")</f>
        <v>consequence</v>
      </c>
      <c r="P56" s="7" t="s">
        <v>999</v>
      </c>
    </row>
    <row r="57" ht="15.75" customHeight="1">
      <c r="A57" s="79">
        <v>2014.0</v>
      </c>
      <c r="B57" s="76" t="s">
        <v>464</v>
      </c>
      <c r="C57" s="77" t="s">
        <v>465</v>
      </c>
      <c r="D57" s="5" t="s">
        <v>469</v>
      </c>
      <c r="E57" s="12" t="s">
        <v>1057</v>
      </c>
      <c r="F57" s="7" t="str">
        <f t="shared" si="1"/>
        <v>y</v>
      </c>
      <c r="G57" s="8" t="s">
        <v>33</v>
      </c>
      <c r="H57" s="8" t="s">
        <v>471</v>
      </c>
      <c r="I57" s="7" t="s">
        <v>472</v>
      </c>
      <c r="J57" s="8" t="s">
        <v>36</v>
      </c>
      <c r="K57" s="8" t="str">
        <f t="shared" si="2"/>
        <v>WGS</v>
      </c>
      <c r="L57" s="7" t="s">
        <v>37</v>
      </c>
      <c r="M57" s="9"/>
      <c r="N57" s="9"/>
      <c r="O57" s="8" t="str">
        <f>IFERROR(__xludf.DUMMYFUNCTION("IF(REGEXMATCH(I57, ""ORF|hage|transposase|mge|MGE|plasmid|tRNA|integrase|repeat|virulence|resistance|sites|replicon""), ""mechanism"", ""consequence"")"),"consequence")</f>
        <v>consequence</v>
      </c>
      <c r="P57" s="7" t="s">
        <v>998</v>
      </c>
    </row>
    <row r="58" ht="15.75" customHeight="1">
      <c r="A58" s="75">
        <v>2014.0</v>
      </c>
      <c r="B58" s="76" t="s">
        <v>487</v>
      </c>
      <c r="C58" s="77" t="s">
        <v>488</v>
      </c>
      <c r="D58" s="31" t="s">
        <v>1058</v>
      </c>
      <c r="E58" s="12" t="s">
        <v>1059</v>
      </c>
      <c r="F58" s="7" t="str">
        <f t="shared" si="1"/>
        <v>n</v>
      </c>
      <c r="G58" s="8" t="s">
        <v>33</v>
      </c>
      <c r="H58" s="8" t="s">
        <v>494</v>
      </c>
      <c r="I58" s="7" t="s">
        <v>495</v>
      </c>
      <c r="J58" s="8" t="s">
        <v>36</v>
      </c>
      <c r="K58" s="8" t="str">
        <f t="shared" si="2"/>
        <v>WGS</v>
      </c>
      <c r="L58" s="7" t="s">
        <v>37</v>
      </c>
      <c r="M58" s="9"/>
      <c r="N58" s="9"/>
      <c r="O58" s="8" t="str">
        <f>IFERROR(__xludf.DUMMYFUNCTION("IF(REGEXMATCH(I58, ""ORF|hage|transposase|mge|MGE|plasmid|tRNA|integrase|repeat|virulence|resistance|sites|replicon""), ""mechanism"", ""consequence"")"),"consequence")</f>
        <v>consequence</v>
      </c>
      <c r="P58" s="7" t="s">
        <v>998</v>
      </c>
    </row>
    <row r="59" ht="15.75" customHeight="1">
      <c r="A59" s="79">
        <v>2014.0</v>
      </c>
      <c r="B59" s="76" t="s">
        <v>496</v>
      </c>
      <c r="C59" s="77" t="s">
        <v>497</v>
      </c>
      <c r="D59" s="5" t="s">
        <v>501</v>
      </c>
      <c r="E59" s="19" t="s">
        <v>1060</v>
      </c>
      <c r="F59" s="7" t="str">
        <f t="shared" si="1"/>
        <v>n</v>
      </c>
      <c r="G59" s="8" t="s">
        <v>33</v>
      </c>
      <c r="H59" s="8" t="s">
        <v>1061</v>
      </c>
      <c r="I59" s="7" t="s">
        <v>504</v>
      </c>
      <c r="J59" s="8" t="s">
        <v>36</v>
      </c>
      <c r="K59" s="8" t="str">
        <f t="shared" si="2"/>
        <v>WGS</v>
      </c>
      <c r="L59" s="7" t="s">
        <v>114</v>
      </c>
      <c r="M59" s="7" t="s">
        <v>505</v>
      </c>
      <c r="N59" s="8" t="s">
        <v>168</v>
      </c>
      <c r="O59" s="8" t="str">
        <f>IFERROR(__xludf.DUMMYFUNCTION("IF(REGEXMATCH(I59, ""ORF|hage|transposase|mge|MGE|plasmid|tRNA|integrase|repeat|virulence|resistance|sites|replicon""), ""mechanism"", ""consequence"")"),"mechanism")</f>
        <v>mechanism</v>
      </c>
      <c r="P59" s="7" t="s">
        <v>999</v>
      </c>
    </row>
    <row r="60" ht="15.75" customHeight="1">
      <c r="A60" s="80">
        <v>2015.0</v>
      </c>
      <c r="B60" s="81" t="s">
        <v>522</v>
      </c>
      <c r="C60" s="82" t="s">
        <v>523</v>
      </c>
      <c r="D60" s="51" t="s">
        <v>1062</v>
      </c>
      <c r="E60" s="27" t="s">
        <v>1063</v>
      </c>
      <c r="F60" s="24" t="str">
        <f t="shared" si="1"/>
        <v>n</v>
      </c>
      <c r="G60" s="28" t="s">
        <v>529</v>
      </c>
      <c r="H60" s="28" t="s">
        <v>530</v>
      </c>
      <c r="I60" s="24" t="s">
        <v>531</v>
      </c>
      <c r="J60" s="28" t="s">
        <v>74</v>
      </c>
      <c r="K60" s="8" t="str">
        <f t="shared" si="2"/>
        <v>Metagenome</v>
      </c>
      <c r="L60" s="24" t="s">
        <v>88</v>
      </c>
      <c r="M60" s="25"/>
      <c r="N60" s="25"/>
      <c r="O60" s="28" t="str">
        <f>IFERROR(__xludf.DUMMYFUNCTION("IF(REGEXMATCH(I60, ""ORF|hage|transposase|mge|MGE|plasmid|tRNA|integrase|repeat|virulence|resistance|sites|replicon""), ""mechanism"", ""consequence"")"),"mechanism")</f>
        <v>mechanism</v>
      </c>
      <c r="P60" s="24" t="s">
        <v>1006</v>
      </c>
    </row>
    <row r="61" ht="15.75" customHeight="1">
      <c r="A61" s="79">
        <v>2015.0</v>
      </c>
      <c r="B61" s="76" t="s">
        <v>97</v>
      </c>
      <c r="C61" s="77" t="s">
        <v>532</v>
      </c>
      <c r="D61" s="5" t="s">
        <v>536</v>
      </c>
      <c r="E61" s="12" t="s">
        <v>1064</v>
      </c>
      <c r="F61" s="7" t="str">
        <f t="shared" si="1"/>
        <v>n</v>
      </c>
      <c r="G61" s="8" t="s">
        <v>33</v>
      </c>
      <c r="H61" s="8" t="s">
        <v>194</v>
      </c>
      <c r="I61" s="7" t="s">
        <v>538</v>
      </c>
      <c r="J61" s="8" t="s">
        <v>36</v>
      </c>
      <c r="K61" s="8" t="str">
        <f t="shared" si="2"/>
        <v>WGS</v>
      </c>
      <c r="L61" s="7" t="s">
        <v>88</v>
      </c>
      <c r="M61" s="9"/>
      <c r="N61" s="9"/>
      <c r="O61" s="8" t="str">
        <f>IFERROR(__xludf.DUMMYFUNCTION("IF(REGEXMATCH(I61, ""ORF|hage|transposase|mge|MGE|plasmid|tRNA|integrase|repeat|virulence|resistance|sites|replicon""), ""mechanism"", ""consequence"")"),"mechanism")</f>
        <v>mechanism</v>
      </c>
      <c r="P61" s="7" t="s">
        <v>998</v>
      </c>
    </row>
    <row r="62" ht="15.75" customHeight="1">
      <c r="A62" s="79">
        <v>2015.0</v>
      </c>
      <c r="B62" s="76" t="s">
        <v>562</v>
      </c>
      <c r="C62" s="77" t="s">
        <v>563</v>
      </c>
      <c r="D62" s="30" t="s">
        <v>1065</v>
      </c>
      <c r="E62" s="12" t="s">
        <v>1066</v>
      </c>
      <c r="F62" s="7" t="str">
        <f t="shared" si="1"/>
        <v>y</v>
      </c>
      <c r="G62" s="8" t="s">
        <v>33</v>
      </c>
      <c r="H62" s="8" t="s">
        <v>60</v>
      </c>
      <c r="I62" s="7" t="s">
        <v>166</v>
      </c>
      <c r="J62" s="8" t="s">
        <v>36</v>
      </c>
      <c r="K62" s="8" t="str">
        <f t="shared" si="2"/>
        <v>WGS</v>
      </c>
      <c r="L62" s="7" t="s">
        <v>88</v>
      </c>
      <c r="M62" s="7" t="s">
        <v>167</v>
      </c>
      <c r="N62" s="7" t="s">
        <v>168</v>
      </c>
      <c r="O62" s="8" t="str">
        <f>IFERROR(__xludf.DUMMYFUNCTION("IF(REGEXMATCH(I62, ""ORF|hage|transposase|mge|MGE|plasmid|tRNA|integrase|repeat|virulence|resistance|sites|replicon""), ""mechanism"", ""consequence"")"),"consequence")</f>
        <v>consequence</v>
      </c>
      <c r="P62" s="7" t="s">
        <v>999</v>
      </c>
    </row>
    <row r="63" ht="15.75" customHeight="1">
      <c r="A63" s="79">
        <v>2015.0</v>
      </c>
      <c r="B63" s="76" t="s">
        <v>1067</v>
      </c>
      <c r="C63" s="77" t="s">
        <v>515</v>
      </c>
      <c r="D63" s="5" t="s">
        <v>518</v>
      </c>
      <c r="E63" s="12" t="s">
        <v>1068</v>
      </c>
      <c r="F63" s="7" t="str">
        <f t="shared" si="1"/>
        <v>y</v>
      </c>
      <c r="G63" s="8" t="s">
        <v>33</v>
      </c>
      <c r="H63" s="8" t="s">
        <v>194</v>
      </c>
      <c r="I63" s="7" t="s">
        <v>520</v>
      </c>
      <c r="J63" s="8" t="s">
        <v>36</v>
      </c>
      <c r="K63" s="8" t="str">
        <f t="shared" si="2"/>
        <v>WGS</v>
      </c>
      <c r="L63" s="7" t="s">
        <v>88</v>
      </c>
      <c r="M63" s="9"/>
      <c r="N63" s="9"/>
      <c r="O63" s="8" t="str">
        <f>IFERROR(__xludf.DUMMYFUNCTION("IF(REGEXMATCH(I63, ""ORF|hage|transposase|mge|MGE|plasmid|tRNA|integrase|repeat|virulence|resistance|sites|replicon""), ""mechanism"", ""consequence"")"),"mechanism")</f>
        <v>mechanism</v>
      </c>
      <c r="P63" s="7" t="s">
        <v>998</v>
      </c>
    </row>
    <row r="64" ht="15.75" customHeight="1">
      <c r="A64" s="79">
        <v>2015.0</v>
      </c>
      <c r="B64" s="76" t="s">
        <v>579</v>
      </c>
      <c r="C64" s="77" t="s">
        <v>580</v>
      </c>
      <c r="D64" s="5" t="s">
        <v>584</v>
      </c>
      <c r="E64" s="12" t="s">
        <v>1069</v>
      </c>
      <c r="F64" s="7" t="str">
        <f t="shared" si="1"/>
        <v>y</v>
      </c>
      <c r="G64" s="8" t="s">
        <v>33</v>
      </c>
      <c r="H64" s="8" t="s">
        <v>1070</v>
      </c>
      <c r="I64" s="7" t="s">
        <v>587</v>
      </c>
      <c r="J64" s="8" t="s">
        <v>36</v>
      </c>
      <c r="K64" s="8" t="str">
        <f t="shared" si="2"/>
        <v>WGS</v>
      </c>
      <c r="L64" s="7" t="s">
        <v>1038</v>
      </c>
      <c r="M64" s="7" t="s">
        <v>186</v>
      </c>
      <c r="N64" s="9"/>
      <c r="O64" s="8" t="str">
        <f>IFERROR(__xludf.DUMMYFUNCTION("IF(REGEXMATCH(I64, ""ORF|hage|transposase|mge|MGE|plasmid|tRNA|integrase|repeat|virulence|resistance|sites|replicon""), ""mechanism"", ""consequence"")"),"mechanism")</f>
        <v>mechanism</v>
      </c>
      <c r="P64" s="7" t="s">
        <v>1006</v>
      </c>
    </row>
    <row r="65" ht="15.75" customHeight="1">
      <c r="A65" s="79">
        <v>2015.0</v>
      </c>
      <c r="B65" s="76" t="s">
        <v>548</v>
      </c>
      <c r="C65" s="77" t="s">
        <v>549</v>
      </c>
      <c r="D65" s="7" t="s">
        <v>553</v>
      </c>
      <c r="E65" s="12" t="s">
        <v>1071</v>
      </c>
      <c r="F65" s="7" t="str">
        <f t="shared" si="1"/>
        <v>y</v>
      </c>
      <c r="G65" s="8" t="s">
        <v>33</v>
      </c>
      <c r="H65" s="8" t="s">
        <v>471</v>
      </c>
      <c r="I65" s="7" t="s">
        <v>555</v>
      </c>
      <c r="J65" s="8" t="s">
        <v>36</v>
      </c>
      <c r="K65" s="8" t="str">
        <f t="shared" si="2"/>
        <v>WGS</v>
      </c>
      <c r="L65" s="7" t="s">
        <v>37</v>
      </c>
      <c r="M65" s="9"/>
      <c r="N65" s="9"/>
      <c r="O65" s="8" t="str">
        <f>IFERROR(__xludf.DUMMYFUNCTION("IF(REGEXMATCH(I65, ""ORF|hage|transposase|mge|MGE|plasmid|tRNA|integrase|repeat|virulence|resistance|sites|replicon""), ""mechanism"", ""consequence"")"),"consequence")</f>
        <v>consequence</v>
      </c>
      <c r="P65" s="7" t="s">
        <v>998</v>
      </c>
    </row>
    <row r="66" ht="15.75" customHeight="1">
      <c r="A66" s="75">
        <v>2015.0</v>
      </c>
      <c r="B66" s="76" t="s">
        <v>540</v>
      </c>
      <c r="C66" s="77" t="s">
        <v>541</v>
      </c>
      <c r="D66" s="5" t="s">
        <v>545</v>
      </c>
      <c r="E66" s="12" t="s">
        <v>1072</v>
      </c>
      <c r="F66" s="7" t="str">
        <f t="shared" si="1"/>
        <v>n</v>
      </c>
      <c r="G66" s="8" t="s">
        <v>33</v>
      </c>
      <c r="H66" s="8" t="s">
        <v>494</v>
      </c>
      <c r="I66" s="7" t="s">
        <v>547</v>
      </c>
      <c r="J66" s="8" t="s">
        <v>36</v>
      </c>
      <c r="K66" s="8" t="str">
        <f t="shared" si="2"/>
        <v>WGS</v>
      </c>
      <c r="L66" s="7" t="s">
        <v>37</v>
      </c>
      <c r="M66" s="9"/>
      <c r="N66" s="9"/>
      <c r="O66" s="8" t="str">
        <f>IFERROR(__xludf.DUMMYFUNCTION("IF(REGEXMATCH(I66, ""ORF|hage|transposase|mge|MGE|plasmid|tRNA|integrase|repeat|virulence|resistance|sites|replicon""), ""mechanism"", ""consequence"")"),"consequence")</f>
        <v>consequence</v>
      </c>
      <c r="P66" s="7" t="s">
        <v>998</v>
      </c>
    </row>
    <row r="67" ht="15.75" customHeight="1">
      <c r="A67" s="78">
        <v>2015.0</v>
      </c>
      <c r="B67" s="76" t="s">
        <v>556</v>
      </c>
      <c r="C67" s="77" t="s">
        <v>557</v>
      </c>
      <c r="D67" s="7" t="s">
        <v>559</v>
      </c>
      <c r="E67" s="12" t="s">
        <v>1073</v>
      </c>
      <c r="F67" s="7" t="str">
        <f t="shared" si="1"/>
        <v>n</v>
      </c>
      <c r="G67" s="6" t="s">
        <v>33</v>
      </c>
      <c r="H67" s="8" t="s">
        <v>48</v>
      </c>
      <c r="I67" s="7" t="s">
        <v>561</v>
      </c>
      <c r="J67" s="6" t="s">
        <v>36</v>
      </c>
      <c r="K67" s="8" t="str">
        <f t="shared" si="2"/>
        <v>WGS</v>
      </c>
      <c r="L67" s="7" t="s">
        <v>37</v>
      </c>
      <c r="M67" s="9"/>
      <c r="N67" s="9"/>
      <c r="O67" s="6" t="s">
        <v>38</v>
      </c>
      <c r="P67" s="7" t="s">
        <v>998</v>
      </c>
    </row>
    <row r="68" ht="15.75" customHeight="1">
      <c r="A68" s="80">
        <v>2016.0</v>
      </c>
      <c r="B68" s="81" t="s">
        <v>1074</v>
      </c>
      <c r="C68" s="82" t="s">
        <v>1075</v>
      </c>
      <c r="D68" s="24" t="s">
        <v>1076</v>
      </c>
      <c r="E68" s="27" t="s">
        <v>1077</v>
      </c>
      <c r="F68" s="24" t="str">
        <f t="shared" si="1"/>
        <v>y</v>
      </c>
      <c r="G68" s="28" t="s">
        <v>33</v>
      </c>
      <c r="H68" s="28" t="s">
        <v>1078</v>
      </c>
      <c r="I68" s="24" t="s">
        <v>1079</v>
      </c>
      <c r="J68" s="28" t="s">
        <v>36</v>
      </c>
      <c r="K68" s="8" t="str">
        <f t="shared" si="2"/>
        <v>WGS</v>
      </c>
      <c r="L68" s="24" t="s">
        <v>1080</v>
      </c>
      <c r="M68" s="24" t="s">
        <v>186</v>
      </c>
      <c r="N68" s="25"/>
      <c r="O68" s="28" t="s">
        <v>104</v>
      </c>
      <c r="P68" s="24" t="s">
        <v>998</v>
      </c>
    </row>
    <row r="69" ht="15.75" customHeight="1">
      <c r="A69" s="80">
        <v>2016.0</v>
      </c>
      <c r="B69" s="81" t="s">
        <v>588</v>
      </c>
      <c r="C69" s="82" t="s">
        <v>589</v>
      </c>
      <c r="D69" s="24" t="s">
        <v>593</v>
      </c>
      <c r="E69" s="27" t="s">
        <v>1081</v>
      </c>
      <c r="F69" s="24" t="str">
        <f t="shared" si="1"/>
        <v>y</v>
      </c>
      <c r="G69" s="28" t="s">
        <v>529</v>
      </c>
      <c r="H69" s="28" t="s">
        <v>194</v>
      </c>
      <c r="I69" s="24" t="s">
        <v>37</v>
      </c>
      <c r="J69" s="28" t="s">
        <v>74</v>
      </c>
      <c r="K69" s="8" t="str">
        <f t="shared" si="2"/>
        <v>Metagenome</v>
      </c>
      <c r="L69" s="24" t="s">
        <v>196</v>
      </c>
      <c r="M69" s="25"/>
      <c r="N69" s="25"/>
      <c r="O69" s="28" t="str">
        <f>IFERROR(__xludf.DUMMYFUNCTION("IF(REGEXMATCH(I69, ""ORF|hage|transposase|mge|MGE|plasmid|tRNA|integrase|repeat|virulence|resistance|sites|replicon""), ""mechanism"", ""consequence"")"),"consequence")</f>
        <v>consequence</v>
      </c>
      <c r="P69" s="24" t="s">
        <v>998</v>
      </c>
    </row>
    <row r="70" ht="15.75" customHeight="1">
      <c r="A70" s="79">
        <v>2016.0</v>
      </c>
      <c r="B70" s="76" t="s">
        <v>605</v>
      </c>
      <c r="C70" s="77" t="s">
        <v>606</v>
      </c>
      <c r="D70" s="5" t="s">
        <v>610</v>
      </c>
      <c r="E70" s="53" t="s">
        <v>1082</v>
      </c>
      <c r="F70" s="7" t="str">
        <f t="shared" si="1"/>
        <v>n</v>
      </c>
      <c r="G70" s="8" t="s">
        <v>33</v>
      </c>
      <c r="H70" s="8" t="s">
        <v>72</v>
      </c>
      <c r="I70" s="7" t="s">
        <v>478</v>
      </c>
      <c r="J70" s="8" t="s">
        <v>36</v>
      </c>
      <c r="K70" s="8" t="str">
        <f t="shared" si="2"/>
        <v>WGS</v>
      </c>
      <c r="L70" s="7" t="s">
        <v>88</v>
      </c>
      <c r="M70" s="9"/>
      <c r="N70" s="9"/>
      <c r="O70" s="8" t="str">
        <f>IFERROR(__xludf.DUMMYFUNCTION("IF(REGEXMATCH(I70, ""ORF|hage|transposase|mge|MGE|plasmid|tRNA|integrase|repeat|virulence|resistance|sites|replicon""), ""mechanism"", ""consequence"")"),"consequence")</f>
        <v>consequence</v>
      </c>
      <c r="P70" s="7" t="s">
        <v>995</v>
      </c>
    </row>
    <row r="71" ht="15.75" customHeight="1">
      <c r="A71" s="79">
        <v>2016.0</v>
      </c>
      <c r="B71" s="76" t="s">
        <v>569</v>
      </c>
      <c r="C71" s="77" t="s">
        <v>570</v>
      </c>
      <c r="D71" s="5" t="s">
        <v>575</v>
      </c>
      <c r="E71" s="12" t="s">
        <v>1083</v>
      </c>
      <c r="F71" s="7" t="str">
        <f t="shared" si="1"/>
        <v>y</v>
      </c>
      <c r="G71" s="8" t="s">
        <v>33</v>
      </c>
      <c r="H71" s="8" t="s">
        <v>577</v>
      </c>
      <c r="I71" s="7" t="s">
        <v>441</v>
      </c>
      <c r="J71" s="8" t="s">
        <v>36</v>
      </c>
      <c r="K71" s="8" t="str">
        <f t="shared" si="2"/>
        <v>WGS</v>
      </c>
      <c r="L71" s="7" t="s">
        <v>88</v>
      </c>
      <c r="M71" s="7" t="s">
        <v>578</v>
      </c>
      <c r="N71" s="8" t="s">
        <v>63</v>
      </c>
      <c r="O71" s="8" t="str">
        <f>IFERROR(__xludf.DUMMYFUNCTION("IF(REGEXMATCH(I71, ""ORF|hage|transposase|mge|MGE|plasmid|tRNA|integrase|repeat|virulence|resistance|sites|replicon""), ""mechanism"", ""consequence"")"),"consequence")</f>
        <v>consequence</v>
      </c>
      <c r="P71" s="7" t="s">
        <v>999</v>
      </c>
    </row>
    <row r="72" ht="15.75" customHeight="1">
      <c r="A72" s="79">
        <v>2016.0</v>
      </c>
      <c r="B72" s="76" t="s">
        <v>629</v>
      </c>
      <c r="C72" s="77" t="s">
        <v>630</v>
      </c>
      <c r="D72" s="5" t="s">
        <v>634</v>
      </c>
      <c r="E72" s="12" t="s">
        <v>1084</v>
      </c>
      <c r="F72" s="7" t="str">
        <f t="shared" si="1"/>
        <v>y</v>
      </c>
      <c r="G72" s="8" t="s">
        <v>33</v>
      </c>
      <c r="H72" s="8" t="s">
        <v>636</v>
      </c>
      <c r="I72" s="7" t="s">
        <v>637</v>
      </c>
      <c r="J72" s="8" t="s">
        <v>74</v>
      </c>
      <c r="K72" s="8" t="str">
        <f t="shared" si="2"/>
        <v>WGSS</v>
      </c>
      <c r="L72" s="7" t="s">
        <v>88</v>
      </c>
      <c r="M72" s="9"/>
      <c r="N72" s="9"/>
      <c r="O72" s="8" t="str">
        <f>IFERROR(__xludf.DUMMYFUNCTION("IF(REGEXMATCH(I72, ""ORF|hage|transposase|mge|MGE|plasmid|tRNA|integrase|repeat|virulence|resistance|sites|replicon""), ""mechanism"", ""consequence"")"),"consequence")</f>
        <v>consequence</v>
      </c>
      <c r="P72" s="7" t="s">
        <v>998</v>
      </c>
    </row>
    <row r="73" ht="15.75" customHeight="1">
      <c r="A73" s="75">
        <v>2016.0</v>
      </c>
      <c r="B73" s="76" t="s">
        <v>638</v>
      </c>
      <c r="C73" s="77" t="s">
        <v>639</v>
      </c>
      <c r="D73" s="17" t="s">
        <v>642</v>
      </c>
      <c r="E73" s="12" t="s">
        <v>1085</v>
      </c>
      <c r="F73" s="7" t="str">
        <f t="shared" si="1"/>
        <v>y</v>
      </c>
      <c r="G73" s="8" t="s">
        <v>33</v>
      </c>
      <c r="H73" s="8" t="s">
        <v>644</v>
      </c>
      <c r="I73" s="7" t="s">
        <v>645</v>
      </c>
      <c r="J73" s="8" t="s">
        <v>36</v>
      </c>
      <c r="K73" s="8" t="str">
        <f t="shared" si="2"/>
        <v>WGS</v>
      </c>
      <c r="L73" s="7" t="s">
        <v>88</v>
      </c>
      <c r="M73" s="7" t="s">
        <v>646</v>
      </c>
      <c r="N73" s="7" t="s">
        <v>63</v>
      </c>
      <c r="O73" s="8" t="s">
        <v>38</v>
      </c>
      <c r="P73" s="7" t="s">
        <v>999</v>
      </c>
    </row>
    <row r="74" ht="15.75" customHeight="1">
      <c r="A74" s="78">
        <v>2016.0</v>
      </c>
      <c r="B74" s="76" t="s">
        <v>612</v>
      </c>
      <c r="C74" s="77" t="s">
        <v>613</v>
      </c>
      <c r="D74" s="7" t="s">
        <v>616</v>
      </c>
      <c r="E74" s="7" t="s">
        <v>617</v>
      </c>
      <c r="F74" s="7" t="str">
        <f t="shared" si="1"/>
        <v>n</v>
      </c>
      <c r="G74" s="6" t="s">
        <v>33</v>
      </c>
      <c r="H74" s="8" t="s">
        <v>618</v>
      </c>
      <c r="I74" s="7" t="s">
        <v>166</v>
      </c>
      <c r="J74" s="6" t="s">
        <v>36</v>
      </c>
      <c r="K74" s="8" t="str">
        <f t="shared" si="2"/>
        <v>WGS</v>
      </c>
      <c r="L74" s="7" t="s">
        <v>619</v>
      </c>
      <c r="M74" s="7" t="s">
        <v>612</v>
      </c>
      <c r="N74" s="7" t="s">
        <v>620</v>
      </c>
      <c r="O74" s="6" t="s">
        <v>38</v>
      </c>
      <c r="P74" s="7" t="s">
        <v>998</v>
      </c>
    </row>
    <row r="75" ht="15.75" customHeight="1">
      <c r="A75" s="78">
        <v>2016.0</v>
      </c>
      <c r="B75" s="76" t="s">
        <v>621</v>
      </c>
      <c r="C75" s="77" t="s">
        <v>622</v>
      </c>
      <c r="D75" s="7" t="s">
        <v>625</v>
      </c>
      <c r="E75" s="12" t="s">
        <v>1086</v>
      </c>
      <c r="F75" s="7" t="str">
        <f t="shared" si="1"/>
        <v>y</v>
      </c>
      <c r="G75" s="6" t="s">
        <v>33</v>
      </c>
      <c r="H75" s="8" t="s">
        <v>379</v>
      </c>
      <c r="I75" s="7" t="s">
        <v>627</v>
      </c>
      <c r="J75" s="6" t="s">
        <v>36</v>
      </c>
      <c r="K75" s="8" t="str">
        <f t="shared" si="2"/>
        <v>WGS</v>
      </c>
      <c r="L75" s="7" t="s">
        <v>628</v>
      </c>
      <c r="M75" s="9"/>
      <c r="N75" s="9"/>
      <c r="O75" s="6" t="s">
        <v>38</v>
      </c>
      <c r="P75" s="7" t="s">
        <v>998</v>
      </c>
    </row>
    <row r="76" ht="15.75" customHeight="1">
      <c r="A76" s="79">
        <v>2016.0</v>
      </c>
      <c r="B76" s="76" t="s">
        <v>595</v>
      </c>
      <c r="C76" s="77" t="s">
        <v>596</v>
      </c>
      <c r="D76" s="5" t="s">
        <v>602</v>
      </c>
      <c r="E76" s="12" t="s">
        <v>1087</v>
      </c>
      <c r="F76" s="7" t="str">
        <f t="shared" si="1"/>
        <v>y</v>
      </c>
      <c r="G76" s="8" t="s">
        <v>33</v>
      </c>
      <c r="H76" s="8" t="s">
        <v>34</v>
      </c>
      <c r="I76" s="7" t="s">
        <v>604</v>
      </c>
      <c r="J76" s="8" t="s">
        <v>74</v>
      </c>
      <c r="K76" s="8" t="str">
        <f t="shared" si="2"/>
        <v>WGS</v>
      </c>
      <c r="L76" s="7" t="s">
        <v>88</v>
      </c>
      <c r="M76" s="9"/>
      <c r="N76" s="9"/>
      <c r="O76" s="8" t="str">
        <f>IFERROR(__xludf.DUMMYFUNCTION("IF(REGEXMATCH(I76, ""ORF|hage|transposase|mge|MGE|plasmid|tRNA|integrase|repeat|virulence|resistance|sites|replicon""), ""mechanism"", ""consequence"")"),"consequence")</f>
        <v>consequence</v>
      </c>
      <c r="P76" s="7" t="s">
        <v>995</v>
      </c>
    </row>
    <row r="77" ht="15.75" customHeight="1">
      <c r="A77" s="79">
        <v>2017.0</v>
      </c>
      <c r="B77" s="76" t="s">
        <v>662</v>
      </c>
      <c r="C77" s="77" t="s">
        <v>663</v>
      </c>
      <c r="D77" s="12" t="s">
        <v>1088</v>
      </c>
      <c r="E77" s="12" t="s">
        <v>1089</v>
      </c>
      <c r="F77" s="7" t="str">
        <f t="shared" si="1"/>
        <v>y</v>
      </c>
      <c r="G77" s="8" t="s">
        <v>529</v>
      </c>
      <c r="H77" s="8" t="s">
        <v>669</v>
      </c>
      <c r="I77" s="7" t="s">
        <v>670</v>
      </c>
      <c r="J77" s="8" t="s">
        <v>74</v>
      </c>
      <c r="K77" s="8" t="str">
        <f t="shared" si="2"/>
        <v>Metagenome</v>
      </c>
      <c r="L77" s="7" t="s">
        <v>88</v>
      </c>
      <c r="M77" s="9"/>
      <c r="N77" s="9"/>
      <c r="O77" s="8" t="str">
        <f>IFERROR(__xludf.DUMMYFUNCTION("IF(REGEXMATCH(I77, ""ORF|hage|transposase|mge|MGE|plasmid|tRNA|integrase|repeat|virulence|resistance|sites|replicon""), ""mechanism"", ""consequence"")"),"mechanism")</f>
        <v>mechanism</v>
      </c>
      <c r="P77" s="7" t="s">
        <v>998</v>
      </c>
    </row>
    <row r="78" ht="15.75" customHeight="1">
      <c r="A78" s="79">
        <v>2017.0</v>
      </c>
      <c r="B78" s="76" t="s">
        <v>656</v>
      </c>
      <c r="C78" s="77" t="s">
        <v>657</v>
      </c>
      <c r="D78" s="7" t="s">
        <v>593</v>
      </c>
      <c r="E78" s="19" t="s">
        <v>1090</v>
      </c>
      <c r="F78" s="7" t="str">
        <f t="shared" si="1"/>
        <v>y</v>
      </c>
      <c r="G78" s="8" t="s">
        <v>33</v>
      </c>
      <c r="H78" s="8" t="s">
        <v>471</v>
      </c>
      <c r="I78" s="7" t="s">
        <v>661</v>
      </c>
      <c r="J78" s="8" t="s">
        <v>36</v>
      </c>
      <c r="K78" s="8" t="str">
        <f t="shared" si="2"/>
        <v>WGS</v>
      </c>
      <c r="L78" s="7" t="s">
        <v>88</v>
      </c>
      <c r="M78" s="9"/>
      <c r="N78" s="9"/>
      <c r="O78" s="7" t="str">
        <f>IFERROR(__xludf.DUMMYFUNCTION("IF(REGEXMATCH(I78, ""ORF|hage|transposase|mge|MGE|plasmid|tRNA|integrase|repeat|virulence|resistance|sites|replicon""), ""mechanism"", ""consequence"")"),"mechanism")</f>
        <v>mechanism</v>
      </c>
      <c r="P78" s="7" t="s">
        <v>1006</v>
      </c>
    </row>
    <row r="79" ht="15.75" customHeight="1">
      <c r="A79" s="79">
        <v>2017.0</v>
      </c>
      <c r="B79" s="76" t="s">
        <v>647</v>
      </c>
      <c r="C79" s="88" t="s">
        <v>648</v>
      </c>
      <c r="D79" s="5" t="s">
        <v>652</v>
      </c>
      <c r="E79" s="12" t="s">
        <v>1091</v>
      </c>
      <c r="F79" s="7" t="str">
        <f t="shared" si="1"/>
        <v>y</v>
      </c>
      <c r="G79" s="8" t="s">
        <v>529</v>
      </c>
      <c r="H79" s="8" t="s">
        <v>60</v>
      </c>
      <c r="I79" s="7" t="s">
        <v>166</v>
      </c>
      <c r="J79" s="8" t="s">
        <v>74</v>
      </c>
      <c r="K79" s="8" t="str">
        <f t="shared" si="2"/>
        <v>Metagenome</v>
      </c>
      <c r="L79" s="7" t="s">
        <v>88</v>
      </c>
      <c r="M79" s="7" t="s">
        <v>655</v>
      </c>
      <c r="N79" s="7" t="s">
        <v>1092</v>
      </c>
      <c r="O79" s="8" t="str">
        <f>IFERROR(__xludf.DUMMYFUNCTION("IF(REGEXMATCH(I79, ""ORF|hage|transposase|mge|MGE|plasmid|tRNA|integrase|repeat|virulence|resistance|sites|replicon""), ""mechanism"", ""consequence"")"),"consequence")</f>
        <v>consequence</v>
      </c>
      <c r="P79" s="7" t="s">
        <v>999</v>
      </c>
    </row>
    <row r="80" ht="15.75" customHeight="1">
      <c r="A80" s="78">
        <v>2017.0</v>
      </c>
      <c r="B80" s="76" t="s">
        <v>671</v>
      </c>
      <c r="C80" s="77" t="s">
        <v>672</v>
      </c>
      <c r="D80" s="7" t="s">
        <v>675</v>
      </c>
      <c r="E80" s="12" t="s">
        <v>1093</v>
      </c>
      <c r="F80" s="7" t="str">
        <f t="shared" si="1"/>
        <v>n</v>
      </c>
      <c r="G80" s="6" t="s">
        <v>33</v>
      </c>
      <c r="H80" s="8" t="s">
        <v>194</v>
      </c>
      <c r="I80" s="7" t="s">
        <v>677</v>
      </c>
      <c r="J80" s="6" t="s">
        <v>36</v>
      </c>
      <c r="K80" s="8" t="str">
        <f t="shared" si="2"/>
        <v>WGS</v>
      </c>
      <c r="L80" s="7" t="s">
        <v>628</v>
      </c>
      <c r="M80" s="9"/>
      <c r="N80" s="9"/>
      <c r="O80" s="6" t="s">
        <v>38</v>
      </c>
      <c r="P80" s="7" t="s">
        <v>998</v>
      </c>
    </row>
    <row r="81" ht="15.75" customHeight="1">
      <c r="A81" s="79">
        <v>2018.0</v>
      </c>
      <c r="B81" s="76" t="s">
        <v>678</v>
      </c>
      <c r="C81" s="77" t="s">
        <v>679</v>
      </c>
      <c r="D81" s="5" t="s">
        <v>683</v>
      </c>
      <c r="E81" s="12" t="s">
        <v>1094</v>
      </c>
      <c r="F81" s="7" t="str">
        <f t="shared" si="1"/>
        <v>y</v>
      </c>
      <c r="G81" s="8" t="s">
        <v>33</v>
      </c>
      <c r="H81" s="8" t="s">
        <v>669</v>
      </c>
      <c r="I81" s="7" t="s">
        <v>686</v>
      </c>
      <c r="J81" s="8" t="s">
        <v>36</v>
      </c>
      <c r="K81" s="8" t="str">
        <f t="shared" si="2"/>
        <v>WGS</v>
      </c>
      <c r="L81" s="7" t="s">
        <v>1095</v>
      </c>
      <c r="M81" s="9"/>
      <c r="N81" s="9"/>
      <c r="O81" s="8" t="str">
        <f>IFERROR(__xludf.DUMMYFUNCTION("IF(REGEXMATCH(I81, ""ORF|hage|transposase|mge|MGE|plasmid|tRNA|integrase|repeat|virulence|resistance|sites|replicon""), ""mechanism"", ""consequence"")"),"mechanism")</f>
        <v>mechanism</v>
      </c>
      <c r="P81" s="7" t="s">
        <v>1006</v>
      </c>
    </row>
    <row r="82" ht="15.75" customHeight="1">
      <c r="A82" s="79">
        <v>2018.0</v>
      </c>
      <c r="B82" s="76" t="s">
        <v>1096</v>
      </c>
      <c r="C82" s="77" t="s">
        <v>1097</v>
      </c>
      <c r="D82" s="30" t="s">
        <v>1098</v>
      </c>
      <c r="E82" s="12" t="s">
        <v>1099</v>
      </c>
      <c r="F82" s="7" t="str">
        <f t="shared" si="1"/>
        <v>y</v>
      </c>
      <c r="G82" s="8" t="s">
        <v>529</v>
      </c>
      <c r="H82" s="8" t="s">
        <v>1100</v>
      </c>
      <c r="I82" s="7" t="s">
        <v>1101</v>
      </c>
      <c r="J82" s="8" t="s">
        <v>36</v>
      </c>
      <c r="K82" s="8" t="str">
        <f t="shared" si="2"/>
        <v>Metagenome</v>
      </c>
      <c r="L82" s="7" t="s">
        <v>37</v>
      </c>
      <c r="M82" s="7" t="s">
        <v>1102</v>
      </c>
      <c r="N82" s="7" t="s">
        <v>1103</v>
      </c>
      <c r="O82" s="8" t="str">
        <f>IFERROR(__xludf.DUMMYFUNCTION("IF(REGEXMATCH(I82, ""ORF|hage|transposase|mge|MGE|plasmid|tRNA|integrase|repeat|virulence|resistance|sites|replicon""), ""mechanism"", ""consequence"")"),"mechanism")</f>
        <v>mechanism</v>
      </c>
      <c r="P82" s="7" t="s">
        <v>999</v>
      </c>
    </row>
    <row r="83" ht="15.75" customHeight="1">
      <c r="A83" s="78">
        <v>2018.0</v>
      </c>
      <c r="B83" s="76" t="s">
        <v>716</v>
      </c>
      <c r="C83" s="77" t="s">
        <v>717</v>
      </c>
      <c r="D83" s="7" t="s">
        <v>121</v>
      </c>
      <c r="E83" s="12" t="s">
        <v>1104</v>
      </c>
      <c r="F83" s="7" t="str">
        <f t="shared" si="1"/>
        <v>y</v>
      </c>
      <c r="G83" s="6" t="s">
        <v>719</v>
      </c>
      <c r="H83" s="8" t="s">
        <v>379</v>
      </c>
      <c r="I83" s="7" t="s">
        <v>166</v>
      </c>
      <c r="J83" s="6" t="s">
        <v>36</v>
      </c>
      <c r="K83" s="8" t="str">
        <f t="shared" si="2"/>
        <v>WGS</v>
      </c>
      <c r="L83" s="7" t="s">
        <v>88</v>
      </c>
      <c r="M83" s="7" t="s">
        <v>720</v>
      </c>
      <c r="N83" s="9"/>
      <c r="O83" s="6" t="s">
        <v>38</v>
      </c>
      <c r="P83" s="7" t="s">
        <v>998</v>
      </c>
    </row>
    <row r="84" ht="15.75" customHeight="1">
      <c r="A84" s="78">
        <v>2018.0</v>
      </c>
      <c r="B84" s="76" t="s">
        <v>731</v>
      </c>
      <c r="C84" s="77" t="s">
        <v>732</v>
      </c>
      <c r="D84" s="7" t="s">
        <v>733</v>
      </c>
      <c r="E84" s="7" t="s">
        <v>32</v>
      </c>
      <c r="F84" s="7" t="str">
        <f t="shared" si="1"/>
        <v>n</v>
      </c>
      <c r="G84" s="6" t="s">
        <v>719</v>
      </c>
      <c r="H84" s="8" t="s">
        <v>379</v>
      </c>
      <c r="I84" s="7" t="s">
        <v>166</v>
      </c>
      <c r="J84" s="6" t="s">
        <v>36</v>
      </c>
      <c r="K84" s="8" t="str">
        <f t="shared" si="2"/>
        <v>WGS</v>
      </c>
      <c r="L84" s="7" t="s">
        <v>88</v>
      </c>
      <c r="M84" s="9"/>
      <c r="N84" s="9"/>
      <c r="O84" s="6" t="s">
        <v>38</v>
      </c>
      <c r="P84" s="7" t="s">
        <v>998</v>
      </c>
    </row>
    <row r="85" ht="15.75" customHeight="1">
      <c r="A85" s="80">
        <v>2018.0</v>
      </c>
      <c r="B85" s="81" t="s">
        <v>1105</v>
      </c>
      <c r="C85" s="82" t="s">
        <v>1106</v>
      </c>
      <c r="D85" s="24" t="s">
        <v>683</v>
      </c>
      <c r="E85" s="27" t="s">
        <v>1107</v>
      </c>
      <c r="F85" s="24" t="str">
        <f t="shared" si="1"/>
        <v>y</v>
      </c>
      <c r="G85" s="28" t="s">
        <v>529</v>
      </c>
      <c r="H85" s="28" t="s">
        <v>1108</v>
      </c>
      <c r="I85" s="24" t="s">
        <v>166</v>
      </c>
      <c r="J85" s="28" t="s">
        <v>74</v>
      </c>
      <c r="K85" s="8" t="str">
        <f t="shared" si="2"/>
        <v>Metagenome</v>
      </c>
      <c r="L85" s="24" t="s">
        <v>1109</v>
      </c>
      <c r="M85" s="24" t="s">
        <v>1110</v>
      </c>
      <c r="N85" s="24" t="s">
        <v>168</v>
      </c>
      <c r="O85" s="28" t="str">
        <f>IFERROR(__xludf.DUMMYFUNCTION("IF(REGEXMATCH(I85, ""ORF|hage|transposase|mge|MGE|plasmid|tRNA|integrase|repeat|virulence|resistance|sites|replicon""), ""mechanism"", ""consequence"")"),"consequence")</f>
        <v>consequence</v>
      </c>
      <c r="P85" s="24" t="s">
        <v>999</v>
      </c>
    </row>
    <row r="86" ht="15.75" customHeight="1">
      <c r="A86" s="80">
        <v>2018.0</v>
      </c>
      <c r="B86" s="81" t="s">
        <v>1111</v>
      </c>
      <c r="C86" s="82" t="s">
        <v>1112</v>
      </c>
      <c r="D86" s="24" t="s">
        <v>1113</v>
      </c>
      <c r="E86" s="27" t="s">
        <v>1114</v>
      </c>
      <c r="F86" s="24" t="str">
        <f t="shared" si="1"/>
        <v>y</v>
      </c>
      <c r="G86" s="28" t="s">
        <v>33</v>
      </c>
      <c r="H86" s="28" t="s">
        <v>356</v>
      </c>
      <c r="I86" s="24" t="s">
        <v>1115</v>
      </c>
      <c r="J86" s="28" t="s">
        <v>36</v>
      </c>
      <c r="K86" s="8" t="str">
        <f t="shared" si="2"/>
        <v>WGS</v>
      </c>
      <c r="L86" s="24" t="s">
        <v>1109</v>
      </c>
      <c r="M86" s="24" t="s">
        <v>454</v>
      </c>
      <c r="N86" s="24" t="s">
        <v>168</v>
      </c>
      <c r="O86" s="28" t="str">
        <f>IFERROR(__xludf.DUMMYFUNCTION("IF(REGEXMATCH(I86, ""ORF|hage|transposase|mge|MGE|plasmid|tRNA|integrase|repeat|virulence|resistance|sites|replicon""), ""mechanism"", ""consequence"")"),"consequence")</f>
        <v>consequence</v>
      </c>
      <c r="P86" s="24" t="s">
        <v>999</v>
      </c>
    </row>
    <row r="87" ht="15.75" customHeight="1">
      <c r="A87" s="80">
        <v>2018.0</v>
      </c>
      <c r="B87" s="81" t="s">
        <v>1116</v>
      </c>
      <c r="C87" s="82" t="s">
        <v>1117</v>
      </c>
      <c r="D87" s="27" t="s">
        <v>1118</v>
      </c>
      <c r="E87" s="27" t="s">
        <v>1119</v>
      </c>
      <c r="F87" s="24" t="str">
        <f t="shared" si="1"/>
        <v>y</v>
      </c>
      <c r="G87" s="28" t="s">
        <v>529</v>
      </c>
      <c r="H87" s="28" t="s">
        <v>194</v>
      </c>
      <c r="I87" s="24" t="s">
        <v>1120</v>
      </c>
      <c r="J87" s="28" t="s">
        <v>74</v>
      </c>
      <c r="K87" s="8" t="str">
        <f t="shared" si="2"/>
        <v>Metagenome</v>
      </c>
      <c r="L87" s="24" t="s">
        <v>1109</v>
      </c>
      <c r="M87" s="25"/>
      <c r="N87" s="25"/>
      <c r="O87" s="28" t="str">
        <f>IFERROR(__xludf.DUMMYFUNCTION("IF(REGEXMATCH(I87, ""ORF|hage|transposase|mge|MGE|plasmid|tRNA|integrase|repeat|virulence|resistance|sites|replicon""), ""mechanism"", ""consequence"")"),"consequence")</f>
        <v>consequence</v>
      </c>
      <c r="P87" s="24" t="s">
        <v>998</v>
      </c>
    </row>
    <row r="88" ht="15.75" customHeight="1">
      <c r="A88" s="79">
        <v>2018.0</v>
      </c>
      <c r="B88" s="76" t="s">
        <v>688</v>
      </c>
      <c r="C88" s="77" t="s">
        <v>689</v>
      </c>
      <c r="D88" s="5" t="s">
        <v>692</v>
      </c>
      <c r="E88" s="12" t="s">
        <v>1121</v>
      </c>
      <c r="F88" s="7" t="str">
        <f t="shared" si="1"/>
        <v>y</v>
      </c>
      <c r="G88" s="8" t="s">
        <v>33</v>
      </c>
      <c r="H88" s="8" t="s">
        <v>86</v>
      </c>
      <c r="I88" s="7" t="s">
        <v>694</v>
      </c>
      <c r="J88" s="8" t="s">
        <v>36</v>
      </c>
      <c r="K88" s="8" t="str">
        <f t="shared" si="2"/>
        <v>WGS</v>
      </c>
      <c r="L88" s="7" t="s">
        <v>88</v>
      </c>
      <c r="M88" s="9"/>
      <c r="N88" s="9"/>
      <c r="O88" s="8" t="str">
        <f>IFERROR(__xludf.DUMMYFUNCTION("IF(REGEXMATCH(I88, ""ORF|hage|transposase|mge|MGE|plasmid|tRNA|integrase|repeat|virulence|resistance|sites|replicon""), ""mechanism"", ""consequence"")"),"mechanism")</f>
        <v>mechanism</v>
      </c>
      <c r="P88" s="7" t="s">
        <v>1006</v>
      </c>
    </row>
    <row r="89" ht="15.75" customHeight="1">
      <c r="A89" s="80">
        <v>2018.0</v>
      </c>
      <c r="B89" s="81" t="s">
        <v>709</v>
      </c>
      <c r="C89" s="82" t="s">
        <v>710</v>
      </c>
      <c r="D89" s="57" t="s">
        <v>553</v>
      </c>
      <c r="E89" s="27" t="s">
        <v>1122</v>
      </c>
      <c r="F89" s="24" t="str">
        <f t="shared" si="1"/>
        <v>y</v>
      </c>
      <c r="G89" s="28" t="s">
        <v>33</v>
      </c>
      <c r="H89" s="28" t="s">
        <v>636</v>
      </c>
      <c r="I89" s="24" t="s">
        <v>714</v>
      </c>
      <c r="J89" s="28" t="s">
        <v>36</v>
      </c>
      <c r="K89" s="8" t="str">
        <f t="shared" si="2"/>
        <v>WGSS</v>
      </c>
      <c r="L89" s="24" t="s">
        <v>715</v>
      </c>
      <c r="M89" s="25"/>
      <c r="N89" s="25"/>
      <c r="O89" s="28" t="s">
        <v>104</v>
      </c>
      <c r="P89" s="24" t="s">
        <v>998</v>
      </c>
    </row>
    <row r="90" ht="15.75" customHeight="1">
      <c r="A90" s="84">
        <v>2018.0</v>
      </c>
      <c r="B90" s="85" t="s">
        <v>703</v>
      </c>
      <c r="C90" s="86" t="s">
        <v>704</v>
      </c>
      <c r="D90" s="37" t="s">
        <v>707</v>
      </c>
      <c r="E90" s="55" t="s">
        <v>1123</v>
      </c>
      <c r="F90" s="56" t="str">
        <f t="shared" si="1"/>
        <v>y</v>
      </c>
      <c r="G90" s="56" t="s">
        <v>33</v>
      </c>
      <c r="H90" s="56" t="s">
        <v>48</v>
      </c>
      <c r="I90" s="35" t="s">
        <v>37</v>
      </c>
      <c r="J90" s="56" t="s">
        <v>36</v>
      </c>
      <c r="K90" s="8" t="str">
        <f t="shared" si="2"/>
        <v>WGS</v>
      </c>
      <c r="L90" s="35" t="s">
        <v>37</v>
      </c>
      <c r="M90" s="36"/>
      <c r="N90" s="36"/>
      <c r="O90" s="35" t="str">
        <f>IFERROR(__xludf.DUMMYFUNCTION("IF(REGEXMATCH(I90, ""ORF|hage|transposase|mge|MGE|plasmid|tRNA|integrase|repeat|virulence|resistance|sites|replicon""), ""mechanism"", ""consequence"")"),"consequence")</f>
        <v>consequence</v>
      </c>
      <c r="P90" s="35" t="s">
        <v>998</v>
      </c>
    </row>
    <row r="91" ht="15.75" customHeight="1">
      <c r="A91" s="75">
        <v>2018.0</v>
      </c>
      <c r="B91" s="76" t="s">
        <v>721</v>
      </c>
      <c r="C91" s="77" t="s">
        <v>722</v>
      </c>
      <c r="D91" s="5" t="s">
        <v>726</v>
      </c>
      <c r="E91" s="12" t="s">
        <v>1124</v>
      </c>
      <c r="F91" s="7" t="str">
        <f t="shared" si="1"/>
        <v>y</v>
      </c>
      <c r="G91" s="8" t="s">
        <v>33</v>
      </c>
      <c r="H91" s="8" t="s">
        <v>728</v>
      </c>
      <c r="I91" s="7" t="s">
        <v>729</v>
      </c>
      <c r="J91" s="8" t="s">
        <v>36</v>
      </c>
      <c r="K91" s="8" t="str">
        <f t="shared" si="2"/>
        <v>WGS</v>
      </c>
      <c r="L91" s="7" t="s">
        <v>37</v>
      </c>
      <c r="M91" s="7" t="s">
        <v>730</v>
      </c>
      <c r="N91" s="6"/>
      <c r="O91" s="8" t="str">
        <f>IFERROR(__xludf.DUMMYFUNCTION("IF(REGEXMATCH(I91, ""ORF|hage|transposase|mge|MGE|plasmid|tRNA|integrase|repeat|virulence|resistance|sites|replicon""), ""mechanism"", ""consequence"")"),"consequence")</f>
        <v>consequence</v>
      </c>
      <c r="P91" s="7" t="s">
        <v>998</v>
      </c>
    </row>
    <row r="92" ht="15.75" customHeight="1">
      <c r="A92" s="78">
        <v>2018.0</v>
      </c>
      <c r="B92" s="76" t="s">
        <v>695</v>
      </c>
      <c r="C92" s="77" t="s">
        <v>696</v>
      </c>
      <c r="D92" s="7" t="s">
        <v>699</v>
      </c>
      <c r="E92" s="12" t="s">
        <v>1125</v>
      </c>
      <c r="F92" s="7" t="str">
        <f t="shared" si="1"/>
        <v>y</v>
      </c>
      <c r="G92" s="6" t="s">
        <v>33</v>
      </c>
      <c r="H92" s="8" t="s">
        <v>194</v>
      </c>
      <c r="I92" s="7" t="s">
        <v>701</v>
      </c>
      <c r="J92" s="6" t="s">
        <v>74</v>
      </c>
      <c r="K92" s="8" t="str">
        <f t="shared" si="2"/>
        <v>WGS</v>
      </c>
      <c r="L92" s="7" t="s">
        <v>702</v>
      </c>
      <c r="M92" s="9"/>
      <c r="N92" s="9"/>
      <c r="O92" s="6" t="s">
        <v>38</v>
      </c>
      <c r="P92" s="7" t="s">
        <v>998</v>
      </c>
    </row>
    <row r="93" ht="15.75" customHeight="1">
      <c r="A93" s="78">
        <v>2018.0</v>
      </c>
      <c r="B93" s="76" t="s">
        <v>734</v>
      </c>
      <c r="C93" s="77" t="s">
        <v>735</v>
      </c>
      <c r="D93" s="7" t="s">
        <v>736</v>
      </c>
      <c r="E93" s="12" t="s">
        <v>1126</v>
      </c>
      <c r="F93" s="7" t="str">
        <f t="shared" si="1"/>
        <v>y</v>
      </c>
      <c r="G93" s="6" t="s">
        <v>33</v>
      </c>
      <c r="H93" s="8" t="s">
        <v>356</v>
      </c>
      <c r="I93" s="7" t="s">
        <v>738</v>
      </c>
      <c r="J93" s="6" t="s">
        <v>74</v>
      </c>
      <c r="K93" s="8" t="str">
        <f t="shared" si="2"/>
        <v>WGS</v>
      </c>
      <c r="L93" s="7" t="s">
        <v>88</v>
      </c>
      <c r="M93" s="7" t="s">
        <v>739</v>
      </c>
      <c r="N93" s="7" t="s">
        <v>63</v>
      </c>
      <c r="O93" s="6" t="s">
        <v>104</v>
      </c>
      <c r="P93" s="7" t="s">
        <v>999</v>
      </c>
    </row>
    <row r="94" ht="15.75" customHeight="1">
      <c r="A94" s="78">
        <v>2019.0</v>
      </c>
      <c r="B94" s="76" t="s">
        <v>765</v>
      </c>
      <c r="C94" s="77" t="s">
        <v>766</v>
      </c>
      <c r="D94" s="7" t="s">
        <v>769</v>
      </c>
      <c r="E94" s="12" t="s">
        <v>1127</v>
      </c>
      <c r="F94" s="7" t="str">
        <f t="shared" si="1"/>
        <v>y</v>
      </c>
      <c r="G94" s="6" t="s">
        <v>529</v>
      </c>
      <c r="H94" s="8" t="s">
        <v>379</v>
      </c>
      <c r="I94" s="7" t="s">
        <v>166</v>
      </c>
      <c r="J94" s="8" t="s">
        <v>36</v>
      </c>
      <c r="K94" s="8" t="str">
        <f t="shared" si="2"/>
        <v>Metagenome</v>
      </c>
      <c r="L94" s="9"/>
      <c r="M94" s="9"/>
      <c r="N94" s="9"/>
      <c r="O94" s="6" t="s">
        <v>38</v>
      </c>
      <c r="P94" s="7" t="s">
        <v>998</v>
      </c>
    </row>
    <row r="95" ht="15.75" customHeight="1">
      <c r="A95" s="79">
        <v>2019.0</v>
      </c>
      <c r="B95" s="76" t="s">
        <v>771</v>
      </c>
      <c r="C95" s="77" t="s">
        <v>772</v>
      </c>
      <c r="D95" s="5" t="s">
        <v>774</v>
      </c>
      <c r="E95" s="12" t="s">
        <v>1128</v>
      </c>
      <c r="F95" s="7" t="str">
        <f t="shared" si="1"/>
        <v>y</v>
      </c>
      <c r="G95" s="8" t="s">
        <v>33</v>
      </c>
      <c r="H95" s="8" t="s">
        <v>776</v>
      </c>
      <c r="I95" s="7" t="s">
        <v>777</v>
      </c>
      <c r="J95" s="8" t="s">
        <v>36</v>
      </c>
      <c r="K95" s="8" t="str">
        <f t="shared" si="2"/>
        <v>WGS</v>
      </c>
      <c r="L95" s="7" t="s">
        <v>88</v>
      </c>
      <c r="M95" s="7" t="s">
        <v>778</v>
      </c>
      <c r="N95" s="7" t="s">
        <v>63</v>
      </c>
      <c r="O95" s="8" t="str">
        <f>IFERROR(__xludf.DUMMYFUNCTION("IF(REGEXMATCH(I95, ""ORF|hage|transposase|mge|MGE|plasmid|tRNA|integrase|repeat|virulence|resistance|sites|replicon""), ""mechanism"", ""consequence"")"),"consequence")</f>
        <v>consequence</v>
      </c>
      <c r="P95" s="7" t="s">
        <v>1006</v>
      </c>
    </row>
    <row r="96" ht="15.75" customHeight="1">
      <c r="A96" s="79">
        <v>2019.0</v>
      </c>
      <c r="B96" s="76" t="s">
        <v>745</v>
      </c>
      <c r="C96" s="77" t="s">
        <v>746</v>
      </c>
      <c r="D96" s="13" t="s">
        <v>1129</v>
      </c>
      <c r="E96" s="12" t="s">
        <v>1130</v>
      </c>
      <c r="F96" s="7" t="str">
        <f t="shared" si="1"/>
        <v>y</v>
      </c>
      <c r="G96" s="8" t="s">
        <v>529</v>
      </c>
      <c r="H96" s="8" t="s">
        <v>751</v>
      </c>
      <c r="I96" s="7" t="s">
        <v>1131</v>
      </c>
      <c r="J96" s="8" t="s">
        <v>74</v>
      </c>
      <c r="K96" s="8" t="str">
        <f t="shared" si="2"/>
        <v>Metagenome</v>
      </c>
      <c r="L96" s="7" t="s">
        <v>37</v>
      </c>
      <c r="M96" s="9"/>
      <c r="N96" s="9"/>
      <c r="O96" s="8" t="str">
        <f>IFERROR(__xludf.DUMMYFUNCTION("IF(REGEXMATCH(I96, ""ORF|hage|transposase|mge|MGE|plasmid|tRNA|integrase|repeat|virulence|resistance|sites|replicon""), ""mechanism"", ""consequence"")"),"mechanism")</f>
        <v>mechanism</v>
      </c>
      <c r="P96" s="7" t="s">
        <v>998</v>
      </c>
    </row>
    <row r="97" ht="15.75" customHeight="1">
      <c r="A97" s="79">
        <v>2019.0</v>
      </c>
      <c r="B97" s="76" t="s">
        <v>759</v>
      </c>
      <c r="C97" s="77" t="s">
        <v>760</v>
      </c>
      <c r="D97" s="5" t="s">
        <v>762</v>
      </c>
      <c r="E97" s="12" t="s">
        <v>1132</v>
      </c>
      <c r="F97" s="7" t="str">
        <f t="shared" si="1"/>
        <v>y</v>
      </c>
      <c r="G97" s="8" t="s">
        <v>529</v>
      </c>
      <c r="H97" s="8" t="s">
        <v>636</v>
      </c>
      <c r="I97" s="7" t="s">
        <v>764</v>
      </c>
      <c r="J97" s="8" t="s">
        <v>74</v>
      </c>
      <c r="K97" s="8" t="str">
        <f t="shared" si="2"/>
        <v>Metagenome</v>
      </c>
      <c r="L97" s="7" t="s">
        <v>88</v>
      </c>
      <c r="M97" s="9"/>
      <c r="N97" s="9"/>
      <c r="O97" s="8" t="str">
        <f>IFERROR(__xludf.DUMMYFUNCTION("IF(REGEXMATCH(I97, ""ORF|hage|transposase|mge|MGE|plasmid|tRNA|integrase|repeat|virulence|resistance|sites|replicon""), ""mechanism"", ""consequence"")"),"consequence")</f>
        <v>consequence</v>
      </c>
      <c r="P97" s="7" t="s">
        <v>998</v>
      </c>
    </row>
    <row r="98" ht="15.75" customHeight="1">
      <c r="A98" s="78">
        <v>2019.0</v>
      </c>
      <c r="B98" s="76" t="s">
        <v>753</v>
      </c>
      <c r="C98" s="77" t="s">
        <v>754</v>
      </c>
      <c r="D98" s="19" t="s">
        <v>1133</v>
      </c>
      <c r="E98" s="12" t="s">
        <v>1134</v>
      </c>
      <c r="F98" s="7" t="str">
        <f t="shared" si="1"/>
        <v>y</v>
      </c>
      <c r="G98" s="6" t="s">
        <v>529</v>
      </c>
      <c r="H98" s="8" t="s">
        <v>757</v>
      </c>
      <c r="I98" s="7" t="s">
        <v>758</v>
      </c>
      <c r="J98" s="6" t="s">
        <v>74</v>
      </c>
      <c r="K98" s="8" t="str">
        <f t="shared" si="2"/>
        <v>Metagenome</v>
      </c>
      <c r="L98" s="9"/>
      <c r="M98" s="9"/>
      <c r="N98" s="9"/>
      <c r="O98" s="6" t="s">
        <v>38</v>
      </c>
      <c r="P98" s="7" t="s">
        <v>998</v>
      </c>
    </row>
    <row r="99" ht="15.75" customHeight="1">
      <c r="A99" s="78">
        <v>2019.0</v>
      </c>
      <c r="B99" s="76" t="s">
        <v>740</v>
      </c>
      <c r="C99" s="77" t="s">
        <v>741</v>
      </c>
      <c r="D99" s="19" t="s">
        <v>1135</v>
      </c>
      <c r="E99" s="12" t="s">
        <v>1136</v>
      </c>
      <c r="F99" s="7" t="str">
        <f t="shared" si="1"/>
        <v>y</v>
      </c>
      <c r="G99" s="6" t="s">
        <v>33</v>
      </c>
      <c r="H99" s="8" t="s">
        <v>744</v>
      </c>
      <c r="I99" s="7" t="s">
        <v>37</v>
      </c>
      <c r="J99" s="6" t="s">
        <v>36</v>
      </c>
      <c r="K99" s="8" t="str">
        <f t="shared" si="2"/>
        <v>WGS</v>
      </c>
      <c r="L99" s="7" t="s">
        <v>37</v>
      </c>
      <c r="M99" s="9"/>
      <c r="N99" s="9"/>
      <c r="O99" s="6" t="s">
        <v>38</v>
      </c>
      <c r="P99" s="7" t="s">
        <v>998</v>
      </c>
    </row>
    <row r="100" ht="15.75" customHeight="1">
      <c r="A100" s="75">
        <v>2020.0</v>
      </c>
      <c r="B100" s="76" t="s">
        <v>638</v>
      </c>
      <c r="C100" s="77" t="s">
        <v>814</v>
      </c>
      <c r="D100" s="20" t="s">
        <v>1137</v>
      </c>
      <c r="E100" s="12" t="s">
        <v>1138</v>
      </c>
      <c r="F100" s="7" t="str">
        <f t="shared" si="1"/>
        <v>y</v>
      </c>
      <c r="G100" s="8" t="s">
        <v>33</v>
      </c>
      <c r="H100" s="8" t="s">
        <v>60</v>
      </c>
      <c r="I100" s="7" t="s">
        <v>283</v>
      </c>
      <c r="J100" s="8" t="s">
        <v>36</v>
      </c>
      <c r="K100" s="8" t="str">
        <f t="shared" si="2"/>
        <v>WGS</v>
      </c>
      <c r="L100" s="7" t="s">
        <v>88</v>
      </c>
      <c r="M100" s="7" t="s">
        <v>62</v>
      </c>
      <c r="N100" s="6"/>
      <c r="O100" s="8" t="s">
        <v>38</v>
      </c>
      <c r="P100" s="7" t="s">
        <v>999</v>
      </c>
    </row>
    <row r="101" ht="15.75" customHeight="1">
      <c r="A101" s="79">
        <v>2020.0</v>
      </c>
      <c r="B101" s="76" t="s">
        <v>824</v>
      </c>
      <c r="C101" s="77" t="s">
        <v>825</v>
      </c>
      <c r="D101" s="31" t="s">
        <v>1139</v>
      </c>
      <c r="E101" s="12" t="s">
        <v>1140</v>
      </c>
      <c r="F101" s="7" t="str">
        <f t="shared" si="1"/>
        <v>n</v>
      </c>
      <c r="G101" s="8" t="s">
        <v>529</v>
      </c>
      <c r="H101" s="8" t="s">
        <v>830</v>
      </c>
      <c r="I101" s="7" t="s">
        <v>831</v>
      </c>
      <c r="J101" s="8" t="s">
        <v>74</v>
      </c>
      <c r="K101" s="8" t="str">
        <f t="shared" si="2"/>
        <v>Metagenome</v>
      </c>
      <c r="L101" s="7" t="s">
        <v>88</v>
      </c>
      <c r="M101" s="7" t="s">
        <v>832</v>
      </c>
      <c r="N101" s="8" t="s">
        <v>833</v>
      </c>
      <c r="O101" s="8" t="str">
        <f>IFERROR(__xludf.DUMMYFUNCTION("IF(REGEXMATCH(I101, ""ORF|hage|transposase|mge|MGE|plasmid|tRNA|integrase|repeat|virulence|resistance|sites|replicon""), ""mechanism"", ""consequence"")"),"consequence")</f>
        <v>consequence</v>
      </c>
      <c r="P101" s="7" t="s">
        <v>999</v>
      </c>
    </row>
    <row r="102" ht="15.75" customHeight="1">
      <c r="A102" s="79">
        <v>2020.0</v>
      </c>
      <c r="B102" s="76" t="s">
        <v>794</v>
      </c>
      <c r="C102" s="77" t="s">
        <v>795</v>
      </c>
      <c r="D102" s="59" t="s">
        <v>1141</v>
      </c>
      <c r="E102" s="12" t="s">
        <v>1142</v>
      </c>
      <c r="F102" s="7" t="str">
        <f t="shared" si="1"/>
        <v>y</v>
      </c>
      <c r="G102" s="8" t="s">
        <v>719</v>
      </c>
      <c r="H102" s="8" t="s">
        <v>798</v>
      </c>
      <c r="I102" s="7" t="s">
        <v>799</v>
      </c>
      <c r="J102" s="8" t="s">
        <v>74</v>
      </c>
      <c r="K102" s="8" t="str">
        <f t="shared" si="2"/>
        <v>WGS</v>
      </c>
      <c r="L102" s="7" t="s">
        <v>88</v>
      </c>
      <c r="M102" s="9"/>
      <c r="N102" s="9"/>
      <c r="O102" s="8" t="str">
        <f>IFERROR(__xludf.DUMMYFUNCTION("IF(REGEXMATCH(I102, ""ORF|hage|transposase|mge|MGE|plasmid|tRNA|integrase|repeat|virulence|resistance|sites|replicon""), ""mechanism"", ""consequence"")"),"consequence")</f>
        <v>consequence</v>
      </c>
      <c r="P102" s="7" t="s">
        <v>998</v>
      </c>
    </row>
    <row r="103" ht="15.75" customHeight="1">
      <c r="A103" s="80">
        <v>2020.0</v>
      </c>
      <c r="B103" s="81" t="s">
        <v>779</v>
      </c>
      <c r="C103" s="82" t="s">
        <v>780</v>
      </c>
      <c r="D103" s="57" t="s">
        <v>774</v>
      </c>
      <c r="E103" s="27" t="s">
        <v>1143</v>
      </c>
      <c r="F103" s="24" t="str">
        <f t="shared" si="1"/>
        <v>y</v>
      </c>
      <c r="G103" s="28" t="s">
        <v>33</v>
      </c>
      <c r="H103" s="28" t="s">
        <v>785</v>
      </c>
      <c r="I103" s="24" t="s">
        <v>786</v>
      </c>
      <c r="J103" s="28" t="s">
        <v>74</v>
      </c>
      <c r="K103" s="8" t="str">
        <f t="shared" si="2"/>
        <v>WGSS</v>
      </c>
      <c r="L103" s="24" t="s">
        <v>787</v>
      </c>
      <c r="M103" s="25"/>
      <c r="N103" s="25"/>
      <c r="O103" s="28" t="str">
        <f>IFERROR(__xludf.DUMMYFUNCTION("IF(REGEXMATCH(I103, ""ORF|hage|transposase|mge|MGE|plasmid|tRNA|integrase|repeat|virulence|resistance|sites|replicon""), ""mechanism"", ""consequence"")"),"mechanism")</f>
        <v>mechanism</v>
      </c>
      <c r="P103" s="24" t="s">
        <v>998</v>
      </c>
    </row>
    <row r="104" ht="15.75" customHeight="1">
      <c r="A104" s="80">
        <v>2020.0</v>
      </c>
      <c r="B104" s="81" t="s">
        <v>1144</v>
      </c>
      <c r="C104" s="82" t="s">
        <v>1145</v>
      </c>
      <c r="D104" s="27" t="s">
        <v>1146</v>
      </c>
      <c r="E104" s="27" t="s">
        <v>1147</v>
      </c>
      <c r="F104" s="24" t="str">
        <f t="shared" si="1"/>
        <v>y</v>
      </c>
      <c r="G104" s="28" t="s">
        <v>33</v>
      </c>
      <c r="H104" s="28" t="s">
        <v>1148</v>
      </c>
      <c r="I104" s="24" t="s">
        <v>1149</v>
      </c>
      <c r="J104" s="28" t="s">
        <v>74</v>
      </c>
      <c r="K104" s="8" t="str">
        <f t="shared" si="2"/>
        <v>WGS</v>
      </c>
      <c r="L104" s="24" t="s">
        <v>1109</v>
      </c>
      <c r="M104" s="25"/>
      <c r="N104" s="25"/>
      <c r="O104" s="28" t="str">
        <f>IFERROR(__xludf.DUMMYFUNCTION("IF(REGEXMATCH(I104, ""ORF|hage|transposase|mge|MGE|plasmid|tRNA|integrase|repeat|virulence|resistance|sites|replicon""), ""mechanism"", ""consequence"")"),"mechanism")</f>
        <v>mechanism</v>
      </c>
      <c r="P104" s="24" t="s">
        <v>1006</v>
      </c>
    </row>
    <row r="105" ht="15.75" customHeight="1">
      <c r="A105" s="79">
        <v>2020.0</v>
      </c>
      <c r="B105" s="76" t="s">
        <v>800</v>
      </c>
      <c r="C105" s="77" t="s">
        <v>801</v>
      </c>
      <c r="D105" s="13" t="s">
        <v>1150</v>
      </c>
      <c r="E105" s="7" t="s">
        <v>417</v>
      </c>
      <c r="F105" s="7" t="str">
        <f t="shared" si="1"/>
        <v>n</v>
      </c>
      <c r="G105" s="8" t="s">
        <v>33</v>
      </c>
      <c r="H105" s="8" t="s">
        <v>494</v>
      </c>
      <c r="I105" s="7" t="s">
        <v>37</v>
      </c>
      <c r="J105" s="8" t="s">
        <v>36</v>
      </c>
      <c r="K105" s="8" t="str">
        <f t="shared" si="2"/>
        <v>WGS</v>
      </c>
      <c r="L105" s="7" t="s">
        <v>37</v>
      </c>
      <c r="M105" s="9"/>
      <c r="N105" s="9"/>
      <c r="O105" s="8" t="str">
        <f>IFERROR(__xludf.DUMMYFUNCTION("IF(REGEXMATCH(I105, ""ORF|hage|transposase|mge|MGE|plasmid|tRNA|integrase|repeat|virulence|resistance|sites|replicon""), ""mechanism"", ""consequence"")"),"consequence")</f>
        <v>consequence</v>
      </c>
      <c r="P105" s="7" t="s">
        <v>998</v>
      </c>
    </row>
    <row r="106" ht="15.75" customHeight="1">
      <c r="A106" s="75">
        <v>2020.0</v>
      </c>
      <c r="B106" s="76" t="s">
        <v>817</v>
      </c>
      <c r="C106" s="77" t="s">
        <v>818</v>
      </c>
      <c r="D106" s="5" t="s">
        <v>821</v>
      </c>
      <c r="E106" s="12" t="s">
        <v>1151</v>
      </c>
      <c r="F106" s="7" t="str">
        <f t="shared" si="1"/>
        <v>y</v>
      </c>
      <c r="G106" s="8" t="s">
        <v>33</v>
      </c>
      <c r="H106" s="8" t="s">
        <v>221</v>
      </c>
      <c r="I106" s="7" t="s">
        <v>823</v>
      </c>
      <c r="J106" s="8" t="s">
        <v>36</v>
      </c>
      <c r="K106" s="8" t="str">
        <f t="shared" si="2"/>
        <v>WGS</v>
      </c>
      <c r="L106" s="7" t="s">
        <v>37</v>
      </c>
      <c r="M106" s="7" t="s">
        <v>454</v>
      </c>
      <c r="N106" s="8" t="s">
        <v>168</v>
      </c>
      <c r="O106" s="8" t="str">
        <f>IFERROR(__xludf.DUMMYFUNCTION("IF(REGEXMATCH(I106, ""ORF|hage|transposase|mge|MGE|plasmid|tRNA|integrase|repeat|virulence|resistance|sites|replicon""), ""mechanism"", ""consequence"")"),"consequence")</f>
        <v>consequence</v>
      </c>
      <c r="P106" s="7" t="s">
        <v>1006</v>
      </c>
    </row>
    <row r="107" ht="15.75" customHeight="1">
      <c r="A107" s="78">
        <v>2020.0</v>
      </c>
      <c r="B107" s="76" t="s">
        <v>788</v>
      </c>
      <c r="C107" s="77" t="s">
        <v>789</v>
      </c>
      <c r="D107" s="7" t="s">
        <v>790</v>
      </c>
      <c r="E107" s="12" t="s">
        <v>1152</v>
      </c>
      <c r="F107" s="7" t="str">
        <f t="shared" si="1"/>
        <v>y</v>
      </c>
      <c r="G107" s="6" t="s">
        <v>33</v>
      </c>
      <c r="H107" s="8" t="s">
        <v>34</v>
      </c>
      <c r="I107" s="7" t="s">
        <v>792</v>
      </c>
      <c r="J107" s="6" t="s">
        <v>36</v>
      </c>
      <c r="K107" s="8" t="str">
        <f t="shared" si="2"/>
        <v>WGS</v>
      </c>
      <c r="L107" s="7" t="s">
        <v>88</v>
      </c>
      <c r="M107" s="8" t="s">
        <v>793</v>
      </c>
      <c r="N107" s="6"/>
      <c r="O107" s="6" t="s">
        <v>38</v>
      </c>
      <c r="P107" s="7" t="s">
        <v>995</v>
      </c>
    </row>
    <row r="108" ht="15.75" customHeight="1">
      <c r="A108" s="78">
        <v>2020.0</v>
      </c>
      <c r="B108" s="76" t="s">
        <v>809</v>
      </c>
      <c r="C108" s="77" t="s">
        <v>810</v>
      </c>
      <c r="D108" s="7" t="s">
        <v>71</v>
      </c>
      <c r="E108" s="12" t="s">
        <v>1153</v>
      </c>
      <c r="F108" s="7" t="str">
        <f t="shared" si="1"/>
        <v>y</v>
      </c>
      <c r="G108" s="6" t="s">
        <v>719</v>
      </c>
      <c r="H108" s="8" t="s">
        <v>812</v>
      </c>
      <c r="I108" s="7" t="s">
        <v>813</v>
      </c>
      <c r="J108" s="6" t="s">
        <v>74</v>
      </c>
      <c r="K108" s="8" t="str">
        <f t="shared" si="2"/>
        <v>WGS</v>
      </c>
      <c r="L108" s="7" t="s">
        <v>37</v>
      </c>
      <c r="M108" s="9"/>
      <c r="N108" s="9"/>
      <c r="O108" s="6" t="s">
        <v>38</v>
      </c>
      <c r="P108" s="7" t="s">
        <v>998</v>
      </c>
    </row>
    <row r="109" ht="15.75" customHeight="1">
      <c r="A109" s="78">
        <v>2020.0</v>
      </c>
      <c r="B109" s="76" t="s">
        <v>806</v>
      </c>
      <c r="C109" s="77" t="s">
        <v>807</v>
      </c>
      <c r="D109" s="7" t="s">
        <v>121</v>
      </c>
      <c r="E109" s="7" t="s">
        <v>808</v>
      </c>
      <c r="F109" s="7" t="str">
        <f t="shared" si="1"/>
        <v>n</v>
      </c>
      <c r="G109" s="6" t="s">
        <v>33</v>
      </c>
      <c r="H109" s="8" t="s">
        <v>48</v>
      </c>
      <c r="I109" s="7" t="s">
        <v>37</v>
      </c>
      <c r="J109" s="6" t="s">
        <v>36</v>
      </c>
      <c r="K109" s="8" t="str">
        <f t="shared" si="2"/>
        <v>WGS</v>
      </c>
      <c r="L109" s="7" t="s">
        <v>37</v>
      </c>
      <c r="M109" s="7" t="s">
        <v>806</v>
      </c>
      <c r="N109" s="9"/>
      <c r="O109" s="6" t="s">
        <v>38</v>
      </c>
      <c r="P109" s="7" t="s">
        <v>998</v>
      </c>
    </row>
    <row r="110" ht="15.75" customHeight="1">
      <c r="A110" s="78">
        <v>2021.0</v>
      </c>
      <c r="B110" s="76" t="s">
        <v>844</v>
      </c>
      <c r="C110" s="89" t="s">
        <v>1154</v>
      </c>
      <c r="D110" s="20" t="s">
        <v>1155</v>
      </c>
      <c r="E110" s="7" t="s">
        <v>417</v>
      </c>
      <c r="F110" s="7" t="str">
        <f t="shared" si="1"/>
        <v>n</v>
      </c>
      <c r="G110" s="6" t="s">
        <v>33</v>
      </c>
      <c r="H110" s="8" t="s">
        <v>60</v>
      </c>
      <c r="I110" s="7" t="s">
        <v>847</v>
      </c>
      <c r="J110" s="6" t="s">
        <v>36</v>
      </c>
      <c r="K110" s="8" t="str">
        <f t="shared" si="2"/>
        <v>WGS</v>
      </c>
      <c r="L110" s="7" t="s">
        <v>88</v>
      </c>
      <c r="M110" s="7" t="s">
        <v>223</v>
      </c>
      <c r="N110" s="6" t="s">
        <v>168</v>
      </c>
      <c r="O110" s="6" t="s">
        <v>38</v>
      </c>
      <c r="P110" s="7" t="s">
        <v>999</v>
      </c>
    </row>
    <row r="111" ht="15.75" customHeight="1">
      <c r="A111" s="79">
        <v>2021.0</v>
      </c>
      <c r="B111" s="76" t="s">
        <v>834</v>
      </c>
      <c r="C111" s="77" t="s">
        <v>835</v>
      </c>
      <c r="D111" s="30" t="s">
        <v>1156</v>
      </c>
      <c r="E111" s="12" t="s">
        <v>1157</v>
      </c>
      <c r="F111" s="7" t="str">
        <f t="shared" si="1"/>
        <v>y</v>
      </c>
      <c r="G111" s="8" t="s">
        <v>33</v>
      </c>
      <c r="H111" s="8" t="s">
        <v>841</v>
      </c>
      <c r="I111" s="7" t="s">
        <v>842</v>
      </c>
      <c r="J111" s="8" t="s">
        <v>36</v>
      </c>
      <c r="K111" s="8" t="str">
        <f t="shared" si="2"/>
        <v>WGS</v>
      </c>
      <c r="L111" s="7" t="s">
        <v>37</v>
      </c>
      <c r="M111" s="7" t="s">
        <v>1158</v>
      </c>
      <c r="N111" s="7" t="s">
        <v>1159</v>
      </c>
      <c r="O111" s="8" t="str">
        <f>IFERROR(__xludf.DUMMYFUNCTION("IF(REGEXMATCH(I111, ""ORF|hage|transposase|mge|MGE|plasmid|tRNA|integrase|repeat|virulence|resistance|sites|replicon""), ""mechanism"", ""consequence"")"),"mechanism")</f>
        <v>mechanism</v>
      </c>
      <c r="P111" s="7" t="s">
        <v>999</v>
      </c>
    </row>
    <row r="112" ht="15.75" customHeight="1">
      <c r="A112" s="80">
        <v>2021.0</v>
      </c>
      <c r="B112" s="81" t="s">
        <v>1160</v>
      </c>
      <c r="C112" s="82" t="s">
        <v>1161</v>
      </c>
      <c r="D112" s="90" t="s">
        <v>1162</v>
      </c>
      <c r="E112" s="27" t="s">
        <v>1163</v>
      </c>
      <c r="F112" s="24" t="str">
        <f t="shared" si="1"/>
        <v>y</v>
      </c>
      <c r="G112" s="28" t="s">
        <v>529</v>
      </c>
      <c r="H112" s="28" t="s">
        <v>1164</v>
      </c>
      <c r="I112" s="24" t="s">
        <v>1165</v>
      </c>
      <c r="J112" s="28" t="s">
        <v>74</v>
      </c>
      <c r="K112" s="8" t="str">
        <f t="shared" si="2"/>
        <v>Metagenome</v>
      </c>
      <c r="L112" s="24" t="s">
        <v>1109</v>
      </c>
      <c r="M112" s="25"/>
      <c r="N112" s="25"/>
      <c r="O112" s="28" t="str">
        <f>IFERROR(__xludf.DUMMYFUNCTION("IF(REGEXMATCH(I112, ""ORF|hage|transposase|mge|MGE|plasmid|tRNA|integrase|repeat|virulence|resistance|sites|replicon""), ""mechanism"", ""consequence"")"),"consequence")</f>
        <v>consequence</v>
      </c>
      <c r="P112" s="24" t="s">
        <v>998</v>
      </c>
    </row>
    <row r="113" ht="15.75" customHeight="1">
      <c r="A113" s="80">
        <v>2021.0</v>
      </c>
      <c r="B113" s="81" t="s">
        <v>1166</v>
      </c>
      <c r="C113" s="82" t="s">
        <v>1167</v>
      </c>
      <c r="D113" s="90" t="s">
        <v>1168</v>
      </c>
      <c r="E113" s="27" t="s">
        <v>1169</v>
      </c>
      <c r="F113" s="24" t="str">
        <f t="shared" si="1"/>
        <v>y</v>
      </c>
      <c r="G113" s="28" t="s">
        <v>33</v>
      </c>
      <c r="H113" s="28" t="s">
        <v>1170</v>
      </c>
      <c r="I113" s="24" t="s">
        <v>1171</v>
      </c>
      <c r="J113" s="28" t="s">
        <v>74</v>
      </c>
      <c r="K113" s="8" t="str">
        <f t="shared" si="2"/>
        <v>WGS</v>
      </c>
      <c r="L113" s="24" t="s">
        <v>1109</v>
      </c>
      <c r="M113" s="24" t="s">
        <v>223</v>
      </c>
      <c r="N113" s="91"/>
      <c r="O113" s="28" t="str">
        <f>IFERROR(__xludf.DUMMYFUNCTION("IF(REGEXMATCH(I113, ""ORF|hage|transposase|mge|MGE|plasmid|tRNA|integrase|repeat|virulence|resistance|sites|replicon""), ""mechanism"", ""consequence"")"),"mechanism")</f>
        <v>mechanism</v>
      </c>
      <c r="P113" s="24" t="s">
        <v>999</v>
      </c>
    </row>
    <row r="114" ht="15.75" customHeight="1">
      <c r="A114" s="79">
        <v>2021.0</v>
      </c>
      <c r="B114" s="76" t="s">
        <v>856</v>
      </c>
      <c r="C114" s="77" t="s">
        <v>857</v>
      </c>
      <c r="D114" s="5" t="s">
        <v>862</v>
      </c>
      <c r="E114" s="12" t="s">
        <v>1172</v>
      </c>
      <c r="F114" s="7" t="str">
        <f t="shared" si="1"/>
        <v>y</v>
      </c>
      <c r="G114" s="8" t="s">
        <v>33</v>
      </c>
      <c r="H114" s="8" t="s">
        <v>830</v>
      </c>
      <c r="I114" s="7" t="s">
        <v>864</v>
      </c>
      <c r="J114" s="8" t="s">
        <v>36</v>
      </c>
      <c r="K114" s="8" t="str">
        <f t="shared" si="2"/>
        <v>WGS</v>
      </c>
      <c r="L114" s="7" t="s">
        <v>88</v>
      </c>
      <c r="M114" s="7" t="s">
        <v>865</v>
      </c>
      <c r="N114" s="7" t="s">
        <v>866</v>
      </c>
      <c r="O114" s="8" t="str">
        <f>IFERROR(__xludf.DUMMYFUNCTION("IF(REGEXMATCH(I114, ""ORF|hage|transposase|mge|MGE|plasmid|tRNA|integrase|repeat|virulence|resistance|sites|replicon""), ""mechanism"", ""consequence"")"),"mechanism")</f>
        <v>mechanism</v>
      </c>
      <c r="P114" s="7" t="s">
        <v>999</v>
      </c>
    </row>
    <row r="115" ht="15.75" customHeight="1">
      <c r="A115" s="78">
        <v>2021.0</v>
      </c>
      <c r="B115" s="76" t="s">
        <v>854</v>
      </c>
      <c r="C115" s="77" t="s">
        <v>855</v>
      </c>
      <c r="D115" s="7" t="s">
        <v>417</v>
      </c>
      <c r="E115" s="7" t="s">
        <v>417</v>
      </c>
      <c r="F115" s="7" t="str">
        <f t="shared" si="1"/>
        <v>n</v>
      </c>
      <c r="G115" s="6" t="s">
        <v>33</v>
      </c>
      <c r="H115" s="8" t="s">
        <v>48</v>
      </c>
      <c r="I115" s="7" t="s">
        <v>37</v>
      </c>
      <c r="J115" s="6" t="s">
        <v>36</v>
      </c>
      <c r="K115" s="8" t="str">
        <f t="shared" si="2"/>
        <v>WGS</v>
      </c>
      <c r="L115" s="7" t="s">
        <v>37</v>
      </c>
      <c r="M115" s="9"/>
      <c r="N115" s="9"/>
      <c r="O115" s="6" t="s">
        <v>38</v>
      </c>
      <c r="P115" s="7" t="s">
        <v>998</v>
      </c>
    </row>
    <row r="116" ht="15.75" customHeight="1">
      <c r="A116" s="78">
        <v>2021.0</v>
      </c>
      <c r="B116" s="76" t="s">
        <v>1173</v>
      </c>
      <c r="C116" s="77" t="s">
        <v>1174</v>
      </c>
      <c r="D116" s="7" t="s">
        <v>1175</v>
      </c>
      <c r="E116" s="12" t="s">
        <v>1176</v>
      </c>
      <c r="F116" s="7" t="str">
        <f t="shared" si="1"/>
        <v>y</v>
      </c>
      <c r="G116" s="6" t="s">
        <v>719</v>
      </c>
      <c r="H116" s="8" t="s">
        <v>1177</v>
      </c>
      <c r="I116" s="7" t="s">
        <v>166</v>
      </c>
      <c r="J116" s="6" t="s">
        <v>36</v>
      </c>
      <c r="K116" s="8" t="str">
        <f t="shared" si="2"/>
        <v>WGS</v>
      </c>
      <c r="L116" s="9"/>
      <c r="M116" s="7" t="s">
        <v>1178</v>
      </c>
      <c r="N116" s="7" t="s">
        <v>620</v>
      </c>
      <c r="O116" s="6" t="s">
        <v>38</v>
      </c>
      <c r="P116" s="7" t="s">
        <v>998</v>
      </c>
    </row>
    <row r="117" ht="15.75" customHeight="1">
      <c r="A117" s="78">
        <v>2021.0</v>
      </c>
      <c r="B117" s="76" t="s">
        <v>848</v>
      </c>
      <c r="C117" s="77" t="s">
        <v>849</v>
      </c>
      <c r="D117" s="7" t="s">
        <v>851</v>
      </c>
      <c r="E117" s="19" t="s">
        <v>1179</v>
      </c>
      <c r="F117" s="7" t="str">
        <f t="shared" si="1"/>
        <v>y</v>
      </c>
      <c r="G117" s="6" t="s">
        <v>33</v>
      </c>
      <c r="H117" s="8" t="s">
        <v>194</v>
      </c>
      <c r="I117" s="7" t="s">
        <v>853</v>
      </c>
      <c r="J117" s="6" t="s">
        <v>36</v>
      </c>
      <c r="K117" s="8" t="str">
        <f t="shared" si="2"/>
        <v>WGS</v>
      </c>
      <c r="L117" s="7" t="s">
        <v>1052</v>
      </c>
      <c r="M117" s="9"/>
      <c r="N117" s="9"/>
      <c r="O117" s="6" t="s">
        <v>104</v>
      </c>
      <c r="P117" s="7" t="s">
        <v>998</v>
      </c>
    </row>
    <row r="118" ht="15.75" customHeight="1">
      <c r="A118" s="79">
        <v>2021.0</v>
      </c>
      <c r="B118" s="76" t="s">
        <v>867</v>
      </c>
      <c r="C118" s="88" t="s">
        <v>868</v>
      </c>
      <c r="D118" s="31" t="s">
        <v>1180</v>
      </c>
      <c r="E118" s="12" t="s">
        <v>1181</v>
      </c>
      <c r="F118" s="7" t="str">
        <f t="shared" si="1"/>
        <v>y</v>
      </c>
      <c r="G118" s="8" t="s">
        <v>33</v>
      </c>
      <c r="H118" s="8" t="s">
        <v>356</v>
      </c>
      <c r="I118" s="7" t="s">
        <v>872</v>
      </c>
      <c r="J118" s="8" t="s">
        <v>74</v>
      </c>
      <c r="K118" s="8" t="str">
        <f t="shared" si="2"/>
        <v>WGS</v>
      </c>
      <c r="L118" s="7" t="s">
        <v>88</v>
      </c>
      <c r="M118" s="61" t="s">
        <v>873</v>
      </c>
      <c r="N118" s="7" t="s">
        <v>874</v>
      </c>
      <c r="O118" s="8" t="str">
        <f>IFERROR(__xludf.DUMMYFUNCTION("IF(REGEXMATCH(I118, ""ORF|hage|transposase|mge|MGE|plasmid|tRNA|integrase|repeat|virulence|resistance|sites|replicon""), ""mechanism"", ""consequence"")"),"consequence")</f>
        <v>consequence</v>
      </c>
      <c r="P118" s="7" t="s">
        <v>999</v>
      </c>
    </row>
    <row r="119" ht="15.75" customHeight="1">
      <c r="A119" s="79">
        <v>2021.0</v>
      </c>
      <c r="B119" s="76" t="s">
        <v>1182</v>
      </c>
      <c r="C119" s="88" t="s">
        <v>1183</v>
      </c>
      <c r="D119" s="30" t="s">
        <v>1184</v>
      </c>
      <c r="E119" s="4" t="s">
        <v>1185</v>
      </c>
      <c r="F119" s="7" t="str">
        <f t="shared" si="1"/>
        <v>y</v>
      </c>
      <c r="G119" s="8" t="s">
        <v>529</v>
      </c>
      <c r="H119" s="8" t="s">
        <v>1170</v>
      </c>
      <c r="I119" s="7" t="s">
        <v>1186</v>
      </c>
      <c r="J119" s="8" t="s">
        <v>74</v>
      </c>
      <c r="K119" s="8" t="str">
        <f t="shared" si="2"/>
        <v>Metagenome</v>
      </c>
      <c r="L119" s="7" t="s">
        <v>1187</v>
      </c>
      <c r="M119" s="61" t="s">
        <v>223</v>
      </c>
      <c r="N119" s="7" t="s">
        <v>168</v>
      </c>
      <c r="O119" s="8" t="s">
        <v>38</v>
      </c>
      <c r="P119" s="7" t="s">
        <v>1006</v>
      </c>
    </row>
    <row r="120" ht="15.75" customHeight="1">
      <c r="A120" s="79">
        <v>2022.0</v>
      </c>
      <c r="B120" s="76" t="s">
        <v>875</v>
      </c>
      <c r="C120" s="77" t="s">
        <v>876</v>
      </c>
      <c r="D120" s="5" t="s">
        <v>878</v>
      </c>
      <c r="E120" s="12" t="s">
        <v>1188</v>
      </c>
      <c r="F120" s="7" t="str">
        <f t="shared" si="1"/>
        <v>y</v>
      </c>
      <c r="G120" s="8" t="s">
        <v>529</v>
      </c>
      <c r="H120" s="8" t="s">
        <v>880</v>
      </c>
      <c r="I120" s="7" t="s">
        <v>881</v>
      </c>
      <c r="J120" s="8" t="s">
        <v>74</v>
      </c>
      <c r="K120" s="8" t="str">
        <f t="shared" si="2"/>
        <v>Metagenome</v>
      </c>
      <c r="L120" s="7" t="s">
        <v>882</v>
      </c>
      <c r="M120" s="9"/>
      <c r="N120" s="9"/>
      <c r="O120" s="8" t="str">
        <f>IFERROR(__xludf.DUMMYFUNCTION("IF(REGEXMATCH(I120, ""ORF|hage|transposase|mge|MGE|plasmid|tRNA|integrase|repeat|virulence|resistance|sites|replicon""), ""mechanism"", ""consequence"")"),"mechanism")</f>
        <v>mechanism</v>
      </c>
      <c r="P120" s="7" t="s">
        <v>1006</v>
      </c>
    </row>
    <row r="121" ht="15.75" customHeight="1">
      <c r="A121" s="80">
        <v>2022.0</v>
      </c>
      <c r="B121" s="81" t="s">
        <v>889</v>
      </c>
      <c r="C121" s="82" t="s">
        <v>890</v>
      </c>
      <c r="D121" s="26" t="s">
        <v>1189</v>
      </c>
      <c r="E121" s="27" t="s">
        <v>1190</v>
      </c>
      <c r="F121" s="24" t="str">
        <f t="shared" si="1"/>
        <v>y</v>
      </c>
      <c r="G121" s="28" t="s">
        <v>529</v>
      </c>
      <c r="H121" s="28" t="s">
        <v>895</v>
      </c>
      <c r="I121" s="24" t="s">
        <v>896</v>
      </c>
      <c r="J121" s="28" t="s">
        <v>74</v>
      </c>
      <c r="K121" s="8" t="str">
        <f t="shared" si="2"/>
        <v>Metagenome</v>
      </c>
      <c r="L121" s="24" t="s">
        <v>196</v>
      </c>
      <c r="M121" s="24" t="s">
        <v>897</v>
      </c>
      <c r="N121" s="24" t="s">
        <v>63</v>
      </c>
      <c r="O121" s="28" t="str">
        <f>IFERROR(__xludf.DUMMYFUNCTION("IF(REGEXMATCH(I121, ""ORF|hage|transposase|mge|MGE|plasmid|tRNA|integrase|repeat|virulence|resistance|sites|replicon""), ""mechanism"", ""consequence"")"),"mechanism")</f>
        <v>mechanism</v>
      </c>
      <c r="P121" s="24" t="s">
        <v>1006</v>
      </c>
    </row>
    <row r="122" ht="15.75" customHeight="1">
      <c r="A122" s="79">
        <v>2022.0</v>
      </c>
      <c r="B122" s="76" t="s">
        <v>919</v>
      </c>
      <c r="C122" s="77" t="s">
        <v>920</v>
      </c>
      <c r="D122" s="5" t="s">
        <v>923</v>
      </c>
      <c r="E122" s="12" t="s">
        <v>1191</v>
      </c>
      <c r="F122" s="7" t="str">
        <f t="shared" si="1"/>
        <v>y</v>
      </c>
      <c r="G122" s="8" t="s">
        <v>529</v>
      </c>
      <c r="H122" s="8" t="s">
        <v>751</v>
      </c>
      <c r="I122" s="7" t="s">
        <v>925</v>
      </c>
      <c r="J122" s="8" t="s">
        <v>74</v>
      </c>
      <c r="K122" s="8" t="str">
        <f t="shared" si="2"/>
        <v>Metagenome</v>
      </c>
      <c r="L122" s="7" t="s">
        <v>926</v>
      </c>
      <c r="M122" s="9"/>
      <c r="N122" s="9"/>
      <c r="O122" s="8" t="str">
        <f>IFERROR(__xludf.DUMMYFUNCTION("IF(REGEXMATCH(I122, ""ORF|hage|transposase|mge|MGE|plasmid|tRNA|integrase|repeat|virulence|resistance|sites|replicon""), ""mechanism"", ""consequence"")"),"mechanism")</f>
        <v>mechanism</v>
      </c>
      <c r="P122" s="7" t="s">
        <v>1006</v>
      </c>
    </row>
    <row r="123" ht="15.75" customHeight="1">
      <c r="A123" s="78">
        <v>2022.0</v>
      </c>
      <c r="B123" s="76" t="s">
        <v>883</v>
      </c>
      <c r="C123" s="77" t="s">
        <v>884</v>
      </c>
      <c r="D123" s="7" t="s">
        <v>885</v>
      </c>
      <c r="E123" s="12" t="s">
        <v>1192</v>
      </c>
      <c r="F123" s="7" t="str">
        <f t="shared" si="1"/>
        <v>y</v>
      </c>
      <c r="G123" s="6" t="s">
        <v>33</v>
      </c>
      <c r="H123" s="8" t="s">
        <v>887</v>
      </c>
      <c r="I123" s="7" t="s">
        <v>888</v>
      </c>
      <c r="J123" s="6" t="s">
        <v>74</v>
      </c>
      <c r="K123" s="8" t="str">
        <f t="shared" si="2"/>
        <v>WGS</v>
      </c>
      <c r="L123" s="7" t="s">
        <v>88</v>
      </c>
      <c r="M123" s="7" t="s">
        <v>186</v>
      </c>
      <c r="N123" s="9"/>
      <c r="O123" s="6" t="s">
        <v>38</v>
      </c>
      <c r="P123" s="7" t="s">
        <v>1006</v>
      </c>
    </row>
    <row r="124" ht="15.75" customHeight="1">
      <c r="A124" s="78">
        <v>2022.0</v>
      </c>
      <c r="B124" s="76" t="s">
        <v>898</v>
      </c>
      <c r="C124" s="77" t="s">
        <v>899</v>
      </c>
      <c r="D124" s="7" t="s">
        <v>900</v>
      </c>
      <c r="E124" s="12" t="s">
        <v>1193</v>
      </c>
      <c r="F124" s="7" t="str">
        <f t="shared" si="1"/>
        <v>y</v>
      </c>
      <c r="G124" s="6" t="s">
        <v>33</v>
      </c>
      <c r="H124" s="8" t="s">
        <v>48</v>
      </c>
      <c r="I124" s="7" t="s">
        <v>902</v>
      </c>
      <c r="J124" s="6" t="s">
        <v>36</v>
      </c>
      <c r="K124" s="8" t="str">
        <f t="shared" si="2"/>
        <v>WGS</v>
      </c>
      <c r="L124" s="7" t="s">
        <v>203</v>
      </c>
      <c r="M124" s="9"/>
      <c r="N124" s="9"/>
      <c r="O124" s="6" t="s">
        <v>38</v>
      </c>
      <c r="P124" s="7" t="s">
        <v>1006</v>
      </c>
    </row>
    <row r="125" ht="15.75" customHeight="1">
      <c r="A125" s="79">
        <v>2022.0</v>
      </c>
      <c r="B125" s="76" t="s">
        <v>910</v>
      </c>
      <c r="C125" s="77" t="s">
        <v>911</v>
      </c>
      <c r="D125" s="30" t="s">
        <v>1194</v>
      </c>
      <c r="E125" s="12" t="s">
        <v>1195</v>
      </c>
      <c r="F125" s="7" t="str">
        <f t="shared" si="1"/>
        <v>y</v>
      </c>
      <c r="G125" s="8" t="s">
        <v>33</v>
      </c>
      <c r="H125" s="8" t="s">
        <v>830</v>
      </c>
      <c r="I125" s="7" t="s">
        <v>916</v>
      </c>
      <c r="J125" s="8" t="s">
        <v>36</v>
      </c>
      <c r="K125" s="8" t="str">
        <f t="shared" si="2"/>
        <v>WGS</v>
      </c>
      <c r="L125" s="7" t="s">
        <v>88</v>
      </c>
      <c r="M125" s="7" t="s">
        <v>917</v>
      </c>
      <c r="N125" s="8" t="s">
        <v>918</v>
      </c>
      <c r="O125" s="8" t="str">
        <f>IFERROR(__xludf.DUMMYFUNCTION("IF(REGEXMATCH(I125, ""ORF|hage|transposase|mge|MGE|plasmid|tRNA|integrase|repeat|virulence|resistance|sites|replicon""), ""mechanism"", ""consequence"")"),"consequence")</f>
        <v>consequence</v>
      </c>
      <c r="P125" s="7" t="s">
        <v>999</v>
      </c>
    </row>
    <row r="126" ht="15.75" customHeight="1">
      <c r="A126" s="78">
        <v>2023.0</v>
      </c>
      <c r="B126" s="76" t="s">
        <v>927</v>
      </c>
      <c r="C126" s="77" t="s">
        <v>928</v>
      </c>
      <c r="D126" s="12" t="s">
        <v>1196</v>
      </c>
      <c r="E126" s="4" t="s">
        <v>930</v>
      </c>
      <c r="F126" s="7" t="str">
        <f t="shared" si="1"/>
        <v>y</v>
      </c>
      <c r="G126" s="6" t="s">
        <v>529</v>
      </c>
      <c r="H126" s="8" t="s">
        <v>931</v>
      </c>
      <c r="I126" s="7" t="s">
        <v>932</v>
      </c>
      <c r="J126" s="6" t="s">
        <v>74</v>
      </c>
      <c r="K126" s="8" t="str">
        <f t="shared" si="2"/>
        <v>Metagenome</v>
      </c>
      <c r="L126" s="6" t="s">
        <v>1052</v>
      </c>
      <c r="M126" s="7" t="s">
        <v>933</v>
      </c>
      <c r="N126" s="6" t="s">
        <v>168</v>
      </c>
      <c r="O126" s="6" t="s">
        <v>104</v>
      </c>
      <c r="P126" s="7" t="s">
        <v>999</v>
      </c>
    </row>
    <row r="127" ht="15.75" customHeight="1">
      <c r="A127" s="79">
        <v>2023.0</v>
      </c>
      <c r="B127" s="76" t="s">
        <v>950</v>
      </c>
      <c r="C127" s="77" t="s">
        <v>1197</v>
      </c>
      <c r="D127" s="31" t="s">
        <v>1198</v>
      </c>
      <c r="E127" s="12" t="s">
        <v>1199</v>
      </c>
      <c r="F127" s="7" t="str">
        <f t="shared" si="1"/>
        <v>y</v>
      </c>
      <c r="G127" s="8" t="s">
        <v>719</v>
      </c>
      <c r="H127" s="8" t="s">
        <v>959</v>
      </c>
      <c r="I127" s="7" t="s">
        <v>960</v>
      </c>
      <c r="J127" s="8" t="s">
        <v>36</v>
      </c>
      <c r="K127" s="8" t="str">
        <f t="shared" si="2"/>
        <v>WGS</v>
      </c>
      <c r="L127" s="7" t="s">
        <v>961</v>
      </c>
      <c r="M127" s="7" t="s">
        <v>962</v>
      </c>
      <c r="N127" s="6"/>
      <c r="O127" s="8" t="str">
        <f>IFERROR(__xludf.DUMMYFUNCTION("IF(REGEXMATCH(I127, ""ORF|hage|transposase|mge|MGE|plasmid|tRNA|integrase|repeat|virulence|resistance|sites|replicon""), ""mechanism"", ""consequence"")"),"consequence")</f>
        <v>consequence</v>
      </c>
      <c r="P127" s="7" t="s">
        <v>998</v>
      </c>
    </row>
    <row r="128" ht="15.75" customHeight="1">
      <c r="A128" s="79">
        <v>2023.0</v>
      </c>
      <c r="B128" s="76" t="s">
        <v>963</v>
      </c>
      <c r="C128" s="77" t="s">
        <v>964</v>
      </c>
      <c r="D128" s="5" t="s">
        <v>625</v>
      </c>
      <c r="E128" s="12" t="s">
        <v>1200</v>
      </c>
      <c r="F128" s="7" t="str">
        <f t="shared" si="1"/>
        <v>y</v>
      </c>
      <c r="G128" s="8" t="s">
        <v>33</v>
      </c>
      <c r="H128" s="8" t="s">
        <v>967</v>
      </c>
      <c r="I128" s="7" t="s">
        <v>37</v>
      </c>
      <c r="J128" s="8" t="s">
        <v>36</v>
      </c>
      <c r="K128" s="8" t="str">
        <f t="shared" si="2"/>
        <v>WGS</v>
      </c>
      <c r="L128" s="7" t="s">
        <v>37</v>
      </c>
      <c r="M128" s="9"/>
      <c r="N128" s="9"/>
      <c r="O128" s="8" t="str">
        <f>IFERROR(__xludf.DUMMYFUNCTION("IF(REGEXMATCH(I128, ""ORF|hage|transposase|mge|MGE|plasmid|tRNA|integrase|repeat|virulence|resistance|sites|replicon""), ""mechanism"", ""consequence"")"),"consequence")</f>
        <v>consequence</v>
      </c>
      <c r="P128" s="7" t="s">
        <v>998</v>
      </c>
    </row>
    <row r="129" ht="15.75" customHeight="1">
      <c r="A129" s="75">
        <v>2023.0</v>
      </c>
      <c r="B129" s="76" t="s">
        <v>978</v>
      </c>
      <c r="C129" s="77" t="s">
        <v>979</v>
      </c>
      <c r="D129" s="5" t="s">
        <v>417</v>
      </c>
      <c r="E129" s="7" t="s">
        <v>417</v>
      </c>
      <c r="F129" s="7" t="str">
        <f t="shared" si="1"/>
        <v>n</v>
      </c>
      <c r="G129" s="8" t="s">
        <v>33</v>
      </c>
      <c r="H129" s="8" t="s">
        <v>981</v>
      </c>
      <c r="I129" s="7" t="s">
        <v>37</v>
      </c>
      <c r="J129" s="8" t="s">
        <v>36</v>
      </c>
      <c r="K129" s="8" t="str">
        <f t="shared" si="2"/>
        <v>WGS</v>
      </c>
      <c r="L129" s="7" t="s">
        <v>37</v>
      </c>
      <c r="M129" s="9"/>
      <c r="N129" s="9"/>
      <c r="O129" s="8" t="s">
        <v>38</v>
      </c>
      <c r="P129" s="7" t="s">
        <v>998</v>
      </c>
    </row>
    <row r="130" ht="15.75" customHeight="1">
      <c r="A130" s="75">
        <v>2023.0</v>
      </c>
      <c r="B130" s="76" t="s">
        <v>934</v>
      </c>
      <c r="C130" s="77" t="s">
        <v>935</v>
      </c>
      <c r="D130" s="12" t="s">
        <v>1201</v>
      </c>
      <c r="E130" s="12" t="s">
        <v>1202</v>
      </c>
      <c r="F130" s="7" t="str">
        <f t="shared" si="1"/>
        <v>y</v>
      </c>
      <c r="G130" s="8" t="s">
        <v>719</v>
      </c>
      <c r="H130" s="8" t="s">
        <v>586</v>
      </c>
      <c r="I130" s="7" t="s">
        <v>938</v>
      </c>
      <c r="J130" s="8" t="s">
        <v>36</v>
      </c>
      <c r="K130" s="8" t="str">
        <f t="shared" si="2"/>
        <v>WGS</v>
      </c>
      <c r="L130" s="7" t="s">
        <v>37</v>
      </c>
      <c r="M130" s="7" t="s">
        <v>939</v>
      </c>
      <c r="N130" s="7" t="s">
        <v>63</v>
      </c>
      <c r="O130" s="8" t="s">
        <v>38</v>
      </c>
      <c r="P130" s="7" t="s">
        <v>1006</v>
      </c>
    </row>
    <row r="131" ht="15.75" customHeight="1">
      <c r="A131" s="78">
        <v>2023.0</v>
      </c>
      <c r="B131" s="76" t="s">
        <v>968</v>
      </c>
      <c r="C131" s="83" t="s">
        <v>1203</v>
      </c>
      <c r="D131" s="7" t="s">
        <v>559</v>
      </c>
      <c r="E131" s="12" t="s">
        <v>1204</v>
      </c>
      <c r="F131" s="7" t="str">
        <f t="shared" si="1"/>
        <v>y</v>
      </c>
      <c r="G131" s="6" t="s">
        <v>33</v>
      </c>
      <c r="H131" s="8" t="s">
        <v>48</v>
      </c>
      <c r="I131" s="7" t="s">
        <v>561</v>
      </c>
      <c r="J131" s="6" t="s">
        <v>36</v>
      </c>
      <c r="K131" s="8" t="str">
        <f t="shared" si="2"/>
        <v>WGS</v>
      </c>
      <c r="L131" s="7" t="s">
        <v>37</v>
      </c>
      <c r="M131" s="9"/>
      <c r="N131" s="9"/>
      <c r="O131" s="6" t="s">
        <v>38</v>
      </c>
      <c r="P131" s="7" t="s">
        <v>998</v>
      </c>
    </row>
    <row r="132" ht="15.75" customHeight="1">
      <c r="A132" s="78">
        <v>2023.0</v>
      </c>
      <c r="B132" s="76" t="s">
        <v>940</v>
      </c>
      <c r="C132" s="77" t="s">
        <v>941</v>
      </c>
      <c r="D132" s="7" t="s">
        <v>942</v>
      </c>
      <c r="E132" s="12" t="s">
        <v>1205</v>
      </c>
      <c r="F132" s="7" t="str">
        <f t="shared" si="1"/>
        <v>y</v>
      </c>
      <c r="G132" s="6" t="s">
        <v>529</v>
      </c>
      <c r="H132" s="8" t="s">
        <v>636</v>
      </c>
      <c r="I132" s="7" t="s">
        <v>944</v>
      </c>
      <c r="J132" s="6" t="s">
        <v>74</v>
      </c>
      <c r="K132" s="8" t="str">
        <f t="shared" si="2"/>
        <v>Metagenome</v>
      </c>
      <c r="L132" s="7" t="s">
        <v>88</v>
      </c>
      <c r="M132" s="9"/>
      <c r="N132" s="9"/>
      <c r="O132" s="6" t="s">
        <v>38</v>
      </c>
      <c r="P132" s="7" t="s">
        <v>998</v>
      </c>
    </row>
    <row r="133" ht="15.75" customHeight="1">
      <c r="A133" s="78">
        <v>2023.0</v>
      </c>
      <c r="B133" s="76" t="s">
        <v>971</v>
      </c>
      <c r="C133" s="77" t="s">
        <v>972</v>
      </c>
      <c r="D133" s="7" t="s">
        <v>974</v>
      </c>
      <c r="E133" s="12" t="s">
        <v>1206</v>
      </c>
      <c r="F133" s="7" t="str">
        <f t="shared" si="1"/>
        <v>y</v>
      </c>
      <c r="G133" s="6" t="s">
        <v>33</v>
      </c>
      <c r="H133" s="8" t="s">
        <v>976</v>
      </c>
      <c r="I133" s="7" t="s">
        <v>977</v>
      </c>
      <c r="J133" s="6" t="s">
        <v>36</v>
      </c>
      <c r="K133" s="8" t="str">
        <f t="shared" si="2"/>
        <v>WGS</v>
      </c>
      <c r="L133" s="7" t="s">
        <v>1207</v>
      </c>
      <c r="M133" s="7" t="s">
        <v>720</v>
      </c>
      <c r="N133" s="7" t="s">
        <v>63</v>
      </c>
      <c r="O133" s="6" t="s">
        <v>104</v>
      </c>
      <c r="P133" s="7" t="s">
        <v>1006</v>
      </c>
    </row>
    <row r="134" ht="15.75" customHeight="1">
      <c r="A134" s="78">
        <v>2023.0</v>
      </c>
      <c r="B134" s="76" t="s">
        <v>1208</v>
      </c>
      <c r="C134" s="77" t="s">
        <v>1209</v>
      </c>
      <c r="D134" s="7" t="s">
        <v>851</v>
      </c>
      <c r="E134" s="7" t="s">
        <v>1210</v>
      </c>
      <c r="F134" s="7" t="str">
        <f t="shared" si="1"/>
        <v>n</v>
      </c>
      <c r="G134" s="6" t="s">
        <v>529</v>
      </c>
      <c r="H134" s="8" t="s">
        <v>1211</v>
      </c>
      <c r="I134" s="7" t="s">
        <v>1212</v>
      </c>
      <c r="J134" s="6" t="s">
        <v>74</v>
      </c>
      <c r="K134" s="8" t="str">
        <f t="shared" si="2"/>
        <v>Metagenome</v>
      </c>
      <c r="L134" s="7" t="s">
        <v>1213</v>
      </c>
      <c r="M134" s="9"/>
      <c r="N134" s="9"/>
      <c r="O134" s="6" t="s">
        <v>104</v>
      </c>
      <c r="P134" s="7" t="s">
        <v>999</v>
      </c>
    </row>
    <row r="135" ht="15.75" customHeight="1">
      <c r="A135" s="78">
        <v>2023.0</v>
      </c>
      <c r="B135" s="76" t="s">
        <v>946</v>
      </c>
      <c r="C135" s="77" t="s">
        <v>947</v>
      </c>
      <c r="D135" s="7" t="s">
        <v>121</v>
      </c>
      <c r="E135" s="7" t="s">
        <v>948</v>
      </c>
      <c r="F135" s="7" t="str">
        <f t="shared" si="1"/>
        <v>y</v>
      </c>
      <c r="G135" s="6" t="s">
        <v>719</v>
      </c>
      <c r="H135" s="8" t="s">
        <v>949</v>
      </c>
      <c r="I135" s="7" t="s">
        <v>628</v>
      </c>
      <c r="J135" s="6" t="s">
        <v>74</v>
      </c>
      <c r="K135" s="8" t="str">
        <f t="shared" si="2"/>
        <v>WGS</v>
      </c>
      <c r="L135" s="7" t="s">
        <v>37</v>
      </c>
      <c r="M135" s="9"/>
      <c r="N135" s="9"/>
      <c r="O135" s="6" t="s">
        <v>38</v>
      </c>
      <c r="P135" s="7" t="s">
        <v>998</v>
      </c>
    </row>
    <row r="136" ht="15.75" customHeight="1">
      <c r="B136" s="92"/>
    </row>
    <row r="137" ht="15.75" customHeight="1">
      <c r="B137" s="92"/>
    </row>
    <row r="138" ht="15.75" customHeight="1">
      <c r="B138" s="92"/>
    </row>
    <row r="139" ht="15.75" customHeight="1">
      <c r="B139" s="92"/>
    </row>
    <row r="140" ht="15.75" customHeight="1">
      <c r="B140" s="92"/>
    </row>
    <row r="141" ht="15.75" customHeight="1">
      <c r="B141" s="92"/>
    </row>
    <row r="142" ht="15.75" customHeight="1">
      <c r="B142" s="92"/>
    </row>
    <row r="143" ht="15.75" customHeight="1">
      <c r="B143" s="92"/>
    </row>
    <row r="144" ht="15.75" customHeight="1">
      <c r="B144" s="92"/>
    </row>
    <row r="145" ht="15.75" customHeight="1">
      <c r="B145" s="92"/>
    </row>
    <row r="146" ht="15.75" customHeight="1">
      <c r="B146" s="92"/>
    </row>
    <row r="147" ht="15.75" customHeight="1">
      <c r="B147" s="92"/>
    </row>
    <row r="148" ht="15.75" customHeight="1">
      <c r="B148" s="92"/>
    </row>
    <row r="149" ht="15.75" customHeight="1">
      <c r="B149" s="92"/>
    </row>
    <row r="150" ht="15.75" customHeight="1">
      <c r="B150" s="92"/>
    </row>
    <row r="151" ht="15.75" customHeight="1">
      <c r="B151" s="92"/>
    </row>
    <row r="152" ht="15.75" customHeight="1">
      <c r="B152" s="92"/>
    </row>
    <row r="153" ht="15.75" customHeight="1">
      <c r="B153" s="92"/>
    </row>
    <row r="154" ht="15.75" customHeight="1">
      <c r="B154" s="92"/>
    </row>
    <row r="155" ht="15.75" customHeight="1">
      <c r="B155" s="92"/>
    </row>
    <row r="156" ht="15.75" customHeight="1">
      <c r="B156" s="92"/>
    </row>
    <row r="157" ht="15.75" customHeight="1">
      <c r="B157" s="92"/>
    </row>
    <row r="158" ht="15.75" customHeight="1">
      <c r="B158" s="92"/>
    </row>
    <row r="159" ht="15.75" customHeight="1">
      <c r="B159" s="92"/>
    </row>
    <row r="160" ht="15.75" customHeight="1">
      <c r="B160" s="92"/>
    </row>
    <row r="161" ht="15.75" customHeight="1">
      <c r="B161" s="92"/>
    </row>
    <row r="162" ht="15.75" customHeight="1">
      <c r="B162" s="92"/>
    </row>
    <row r="163" ht="15.75" customHeight="1">
      <c r="B163" s="92"/>
    </row>
    <row r="164" ht="15.75" customHeight="1">
      <c r="B164" s="92"/>
    </row>
    <row r="165" ht="15.75" customHeight="1">
      <c r="B165" s="92"/>
    </row>
    <row r="166" ht="15.75" customHeight="1">
      <c r="B166" s="92"/>
    </row>
    <row r="167" ht="15.75" customHeight="1">
      <c r="B167" s="92"/>
    </row>
    <row r="168" ht="15.75" customHeight="1">
      <c r="B168" s="92"/>
    </row>
    <row r="169" ht="15.75" customHeight="1">
      <c r="B169" s="92"/>
    </row>
    <row r="170" ht="15.75" customHeight="1">
      <c r="B170" s="92"/>
    </row>
    <row r="171" ht="15.75" customHeight="1">
      <c r="B171" s="92"/>
    </row>
    <row r="172" ht="15.75" customHeight="1">
      <c r="B172" s="92"/>
    </row>
    <row r="173" ht="15.75" customHeight="1">
      <c r="B173" s="92"/>
    </row>
    <row r="174" ht="15.75" customHeight="1">
      <c r="B174" s="92"/>
    </row>
    <row r="175" ht="15.75" customHeight="1">
      <c r="B175" s="92"/>
    </row>
    <row r="176" ht="15.75" customHeight="1">
      <c r="B176" s="92"/>
    </row>
    <row r="177" ht="15.75" customHeight="1">
      <c r="B177" s="92"/>
    </row>
    <row r="178" ht="15.75" customHeight="1">
      <c r="B178" s="92"/>
    </row>
    <row r="179" ht="15.75" customHeight="1">
      <c r="B179" s="92"/>
    </row>
    <row r="180" ht="15.75" customHeight="1">
      <c r="B180" s="92"/>
    </row>
    <row r="181" ht="15.75" customHeight="1">
      <c r="B181" s="92"/>
    </row>
    <row r="182" ht="15.75" customHeight="1">
      <c r="B182" s="92"/>
    </row>
    <row r="183" ht="15.75" customHeight="1">
      <c r="B183" s="92"/>
    </row>
    <row r="184" ht="15.75" customHeight="1">
      <c r="B184" s="92"/>
    </row>
    <row r="185" ht="15.75" customHeight="1">
      <c r="B185" s="92"/>
    </row>
    <row r="186" ht="15.75" customHeight="1">
      <c r="B186" s="92"/>
    </row>
    <row r="187" ht="15.75" customHeight="1">
      <c r="B187" s="92"/>
    </row>
    <row r="188" ht="15.75" customHeight="1">
      <c r="B188" s="92"/>
    </row>
    <row r="189" ht="15.75" customHeight="1">
      <c r="B189" s="92"/>
    </row>
    <row r="190" ht="15.75" customHeight="1">
      <c r="B190" s="92"/>
    </row>
    <row r="191" ht="15.75" customHeight="1">
      <c r="B191" s="92"/>
    </row>
    <row r="192" ht="15.75" customHeight="1">
      <c r="B192" s="92"/>
    </row>
    <row r="193" ht="15.75" customHeight="1">
      <c r="B193" s="92"/>
    </row>
    <row r="194" ht="15.75" customHeight="1">
      <c r="B194" s="92"/>
    </row>
    <row r="195" ht="15.75" customHeight="1">
      <c r="B195" s="92"/>
    </row>
    <row r="196" ht="15.75" customHeight="1">
      <c r="B196" s="92"/>
    </row>
    <row r="197" ht="15.75" customHeight="1">
      <c r="B197" s="92"/>
    </row>
    <row r="198" ht="15.75" customHeight="1">
      <c r="B198" s="92"/>
    </row>
    <row r="199" ht="15.75" customHeight="1">
      <c r="B199" s="92"/>
    </row>
    <row r="200" ht="15.75" customHeight="1">
      <c r="B200" s="92"/>
    </row>
    <row r="201" ht="15.75" customHeight="1">
      <c r="B201" s="92"/>
    </row>
    <row r="202" ht="15.75" customHeight="1">
      <c r="B202" s="92"/>
    </row>
    <row r="203" ht="15.75" customHeight="1">
      <c r="B203" s="92"/>
    </row>
    <row r="204" ht="15.75" customHeight="1">
      <c r="B204" s="92"/>
    </row>
    <row r="205" ht="15.75" customHeight="1">
      <c r="B205" s="92"/>
    </row>
    <row r="206" ht="15.75" customHeight="1">
      <c r="B206" s="92"/>
    </row>
    <row r="207" ht="15.75" customHeight="1">
      <c r="B207" s="92"/>
    </row>
    <row r="208" ht="15.75" customHeight="1">
      <c r="B208" s="92"/>
    </row>
    <row r="209" ht="15.75" customHeight="1">
      <c r="B209" s="92"/>
    </row>
    <row r="210" ht="15.75" customHeight="1">
      <c r="B210" s="92"/>
    </row>
    <row r="211" ht="15.75" customHeight="1">
      <c r="B211" s="92"/>
    </row>
    <row r="212" ht="15.75" customHeight="1">
      <c r="B212" s="92"/>
    </row>
    <row r="213" ht="15.75" customHeight="1">
      <c r="B213" s="92"/>
    </row>
    <row r="214" ht="15.75" customHeight="1">
      <c r="B214" s="92"/>
    </row>
    <row r="215" ht="15.75" customHeight="1">
      <c r="B215" s="92"/>
    </row>
    <row r="216" ht="15.75" customHeight="1">
      <c r="B216" s="92"/>
    </row>
    <row r="217" ht="15.75" customHeight="1">
      <c r="B217" s="92"/>
    </row>
    <row r="218" ht="15.75" customHeight="1">
      <c r="B218" s="92"/>
    </row>
    <row r="219" ht="15.75" customHeight="1">
      <c r="B219" s="92"/>
    </row>
    <row r="220" ht="15.75" customHeight="1">
      <c r="B220" s="92"/>
    </row>
    <row r="221" ht="15.75" customHeight="1">
      <c r="B221" s="92"/>
    </row>
    <row r="222" ht="15.75" customHeight="1">
      <c r="B222" s="92"/>
    </row>
    <row r="223" ht="15.75" customHeight="1">
      <c r="B223" s="92"/>
    </row>
    <row r="224" ht="15.75" customHeight="1">
      <c r="B224" s="92"/>
    </row>
    <row r="225" ht="15.75" customHeight="1">
      <c r="B225" s="92"/>
    </row>
    <row r="226" ht="15.75" customHeight="1">
      <c r="B226" s="92"/>
    </row>
    <row r="227" ht="15.75" customHeight="1">
      <c r="B227" s="92"/>
    </row>
    <row r="228" ht="15.75" customHeight="1">
      <c r="B228" s="92"/>
    </row>
    <row r="229" ht="15.75" customHeight="1">
      <c r="B229" s="92"/>
    </row>
    <row r="230" ht="15.75" customHeight="1">
      <c r="B230" s="92"/>
    </row>
    <row r="231" ht="15.75" customHeight="1">
      <c r="B231" s="92"/>
    </row>
    <row r="232" ht="15.75" customHeight="1">
      <c r="B232" s="92"/>
    </row>
    <row r="233" ht="15.75" customHeight="1">
      <c r="B233" s="92"/>
    </row>
    <row r="234" ht="15.75" customHeight="1">
      <c r="B234" s="92"/>
    </row>
    <row r="235" ht="15.75" customHeight="1">
      <c r="B235" s="92"/>
    </row>
    <row r="236" ht="15.75" customHeight="1">
      <c r="B236" s="92"/>
    </row>
    <row r="237" ht="15.75" customHeight="1">
      <c r="B237" s="92"/>
    </row>
    <row r="238" ht="15.75" customHeight="1">
      <c r="B238" s="92"/>
    </row>
    <row r="239" ht="15.75" customHeight="1">
      <c r="B239" s="92"/>
    </row>
    <row r="240" ht="15.75" customHeight="1">
      <c r="B240" s="92"/>
    </row>
    <row r="241" ht="15.75" customHeight="1">
      <c r="B241" s="92"/>
    </row>
    <row r="242" ht="15.75" customHeight="1">
      <c r="B242" s="92"/>
    </row>
    <row r="243" ht="15.75" customHeight="1">
      <c r="B243" s="92"/>
    </row>
    <row r="244" ht="15.75" customHeight="1">
      <c r="B244" s="92"/>
    </row>
    <row r="245" ht="15.75" customHeight="1">
      <c r="B245" s="92"/>
    </row>
    <row r="246" ht="15.75" customHeight="1">
      <c r="B246" s="92"/>
    </row>
    <row r="247" ht="15.75" customHeight="1">
      <c r="B247" s="92"/>
    </row>
    <row r="248" ht="15.75" customHeight="1">
      <c r="B248" s="92"/>
    </row>
    <row r="249" ht="15.75" customHeight="1">
      <c r="B249" s="92"/>
    </row>
    <row r="250" ht="15.75" customHeight="1">
      <c r="B250" s="92"/>
    </row>
    <row r="251" ht="15.75" customHeight="1">
      <c r="B251" s="93"/>
    </row>
    <row r="252" ht="15.75" customHeight="1">
      <c r="B252" s="93"/>
    </row>
    <row r="253" ht="15.75" customHeight="1">
      <c r="B253" s="93"/>
    </row>
    <row r="254" ht="15.75" customHeight="1">
      <c r="B254" s="93"/>
    </row>
    <row r="255" ht="15.75" customHeight="1">
      <c r="B255" s="93"/>
    </row>
    <row r="256" ht="15.75" customHeight="1">
      <c r="B256" s="93"/>
    </row>
    <row r="257" ht="15.75" customHeight="1">
      <c r="B257" s="93"/>
    </row>
    <row r="258" ht="15.75" customHeight="1">
      <c r="B258" s="93"/>
    </row>
    <row r="259" ht="15.75" customHeight="1">
      <c r="B259" s="93"/>
    </row>
    <row r="260" ht="15.75" customHeight="1">
      <c r="B260" s="93"/>
    </row>
    <row r="261" ht="15.75" customHeight="1">
      <c r="B261" s="93"/>
    </row>
    <row r="262" ht="15.75" customHeight="1">
      <c r="B262" s="93"/>
    </row>
    <row r="263" ht="15.75" customHeight="1">
      <c r="B263" s="93"/>
    </row>
    <row r="264" ht="15.75" customHeight="1">
      <c r="B264" s="93"/>
    </row>
    <row r="265" ht="15.75" customHeight="1">
      <c r="B265" s="93"/>
    </row>
    <row r="266" ht="15.75" customHeight="1">
      <c r="B266" s="93"/>
    </row>
    <row r="267" ht="15.75" customHeight="1">
      <c r="B267" s="93"/>
    </row>
    <row r="268" ht="15.75" customHeight="1">
      <c r="B268" s="93"/>
    </row>
    <row r="269" ht="15.75" customHeight="1">
      <c r="B269" s="93"/>
    </row>
    <row r="270" ht="15.75" customHeight="1">
      <c r="B270" s="93"/>
    </row>
    <row r="271" ht="15.75" customHeight="1">
      <c r="B271" s="93"/>
    </row>
    <row r="272" ht="15.75" customHeight="1">
      <c r="B272" s="93"/>
    </row>
    <row r="273" ht="15.75" customHeight="1">
      <c r="B273" s="93"/>
    </row>
    <row r="274" ht="15.75" customHeight="1">
      <c r="B274" s="93"/>
    </row>
    <row r="275" ht="15.75" customHeight="1">
      <c r="B275" s="93"/>
    </row>
    <row r="276" ht="15.75" customHeight="1">
      <c r="B276" s="93"/>
    </row>
    <row r="277" ht="15.75" customHeight="1">
      <c r="B277" s="93"/>
    </row>
    <row r="278" ht="15.75" customHeight="1">
      <c r="B278" s="93"/>
    </row>
    <row r="279" ht="15.75" customHeight="1">
      <c r="B279" s="93"/>
    </row>
    <row r="280" ht="15.75" customHeight="1">
      <c r="B280" s="93"/>
    </row>
    <row r="281" ht="15.75" customHeight="1">
      <c r="B281" s="93"/>
    </row>
    <row r="282" ht="15.75" customHeight="1">
      <c r="B282" s="93"/>
    </row>
    <row r="283" ht="15.75" customHeight="1">
      <c r="B283" s="93"/>
    </row>
    <row r="284" ht="15.75" customHeight="1">
      <c r="B284" s="93"/>
    </row>
    <row r="285" ht="15.75" customHeight="1">
      <c r="B285" s="93"/>
    </row>
    <row r="286" ht="15.75" customHeight="1">
      <c r="B286" s="93"/>
    </row>
    <row r="287" ht="15.75" customHeight="1">
      <c r="B287" s="93"/>
    </row>
    <row r="288" ht="15.75" customHeight="1">
      <c r="B288" s="93"/>
    </row>
    <row r="289" ht="15.75" customHeight="1">
      <c r="B289" s="93"/>
    </row>
    <row r="290" ht="15.75" customHeight="1">
      <c r="B290" s="93"/>
    </row>
    <row r="291" ht="15.75" customHeight="1">
      <c r="B291" s="93"/>
    </row>
    <row r="292" ht="15.75" customHeight="1">
      <c r="B292" s="93"/>
    </row>
    <row r="293" ht="15.75" customHeight="1">
      <c r="B293" s="93"/>
    </row>
    <row r="294" ht="15.75" customHeight="1">
      <c r="B294" s="93"/>
    </row>
    <row r="295" ht="15.75" customHeight="1">
      <c r="B295" s="93"/>
    </row>
    <row r="296" ht="15.75" customHeight="1">
      <c r="B296" s="93"/>
    </row>
    <row r="297" ht="15.75" customHeight="1">
      <c r="B297" s="93"/>
    </row>
    <row r="298" ht="15.75" customHeight="1">
      <c r="B298" s="93"/>
    </row>
    <row r="299" ht="15.75" customHeight="1">
      <c r="B299" s="93"/>
    </row>
    <row r="300" ht="15.75" customHeight="1">
      <c r="B300" s="93"/>
    </row>
    <row r="301" ht="15.75" customHeight="1">
      <c r="B301" s="93"/>
    </row>
    <row r="302" ht="15.75" customHeight="1">
      <c r="B302" s="93"/>
    </row>
    <row r="303" ht="15.75" customHeight="1">
      <c r="B303" s="93"/>
    </row>
    <row r="304" ht="15.75" customHeight="1">
      <c r="B304" s="93"/>
    </row>
    <row r="305" ht="15.75" customHeight="1">
      <c r="B305" s="93"/>
    </row>
    <row r="306" ht="15.75" customHeight="1">
      <c r="B306" s="93"/>
    </row>
    <row r="307" ht="15.75" customHeight="1">
      <c r="B307" s="93"/>
    </row>
    <row r="308" ht="15.75" customHeight="1">
      <c r="B308" s="93"/>
    </row>
    <row r="309" ht="15.75" customHeight="1">
      <c r="B309" s="93"/>
    </row>
    <row r="310" ht="15.75" customHeight="1">
      <c r="B310" s="93"/>
    </row>
    <row r="311" ht="15.75" customHeight="1">
      <c r="B311" s="93"/>
    </row>
    <row r="312" ht="15.75" customHeight="1">
      <c r="B312" s="93"/>
    </row>
    <row r="313" ht="15.75" customHeight="1">
      <c r="B313" s="93"/>
    </row>
    <row r="314" ht="15.75" customHeight="1">
      <c r="B314" s="93"/>
    </row>
    <row r="315" ht="15.75" customHeight="1">
      <c r="B315" s="93"/>
    </row>
    <row r="316" ht="15.75" customHeight="1">
      <c r="B316" s="93"/>
    </row>
    <row r="317" ht="15.75" customHeight="1">
      <c r="B317" s="93"/>
    </row>
    <row r="318" ht="15.75" customHeight="1">
      <c r="B318" s="93"/>
    </row>
    <row r="319" ht="15.75" customHeight="1">
      <c r="B319" s="93"/>
    </row>
    <row r="320" ht="15.75" customHeight="1">
      <c r="B320" s="93"/>
    </row>
    <row r="321" ht="15.75" customHeight="1">
      <c r="B321" s="93"/>
    </row>
    <row r="322" ht="15.75" customHeight="1">
      <c r="B322" s="93"/>
    </row>
    <row r="323" ht="15.75" customHeight="1">
      <c r="B323" s="93"/>
    </row>
    <row r="324" ht="15.75" customHeight="1">
      <c r="B324" s="93"/>
    </row>
    <row r="325" ht="15.75" customHeight="1">
      <c r="B325" s="93"/>
    </row>
    <row r="326" ht="15.75" customHeight="1">
      <c r="B326" s="93"/>
    </row>
    <row r="327" ht="15.75" customHeight="1">
      <c r="B327" s="93"/>
    </row>
    <row r="328" ht="15.75" customHeight="1">
      <c r="B328" s="93"/>
    </row>
    <row r="329" ht="15.75" customHeight="1">
      <c r="B329" s="93"/>
    </row>
    <row r="330" ht="15.75" customHeight="1">
      <c r="B330" s="93"/>
    </row>
    <row r="331" ht="15.75" customHeight="1">
      <c r="B331" s="93"/>
    </row>
    <row r="332" ht="15.75" customHeight="1">
      <c r="B332" s="93"/>
    </row>
    <row r="333" ht="15.75" customHeight="1">
      <c r="B333" s="93"/>
    </row>
    <row r="334" ht="15.75" customHeight="1">
      <c r="B334" s="93"/>
    </row>
    <row r="335" ht="15.75" customHeight="1">
      <c r="B335" s="93"/>
    </row>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D3"/>
    <hyperlink r:id="rId4" ref="C4"/>
    <hyperlink r:id="rId5" location=":~:text=Phylogenetic%20methods%20rely%20heavily%20on,are%20inconsistent%20with%20each%20other." ref="C5"/>
    <hyperlink r:id="rId6" ref="E5"/>
    <hyperlink r:id="rId7" ref="C6"/>
    <hyperlink r:id="rId8" ref="C7"/>
    <hyperlink r:id="rId9" ref="D7"/>
    <hyperlink r:id="rId10" ref="E7"/>
    <hyperlink r:id="rId11" ref="C8"/>
    <hyperlink r:id="rId12" ref="C9"/>
    <hyperlink r:id="rId13" ref="D9"/>
    <hyperlink r:id="rId14" ref="E9"/>
    <hyperlink r:id="rId15" ref="C10"/>
    <hyperlink r:id="rId16" ref="E10"/>
    <hyperlink r:id="rId17" ref="C11"/>
    <hyperlink r:id="rId18" ref="C12"/>
    <hyperlink r:id="rId19" ref="D12"/>
    <hyperlink r:id="rId20" ref="E12"/>
    <hyperlink r:id="rId21" location="38745443" ref="C13"/>
    <hyperlink r:id="rId22" ref="C14"/>
    <hyperlink r:id="rId23" ref="C15"/>
    <hyperlink r:id="rId24" ref="E15"/>
    <hyperlink r:id="rId25" ref="C16"/>
    <hyperlink r:id="rId26" ref="E16"/>
    <hyperlink r:id="rId27" ref="C17"/>
    <hyperlink r:id="rId28" ref="D17"/>
    <hyperlink r:id="rId29" ref="C18"/>
    <hyperlink r:id="rId30" ref="D18"/>
    <hyperlink r:id="rId31" ref="E18"/>
    <hyperlink r:id="rId32" ref="C19"/>
    <hyperlink r:id="rId33" ref="E19"/>
    <hyperlink r:id="rId34" ref="C20"/>
    <hyperlink r:id="rId35" ref="E20"/>
    <hyperlink r:id="rId36" ref="C21"/>
    <hyperlink r:id="rId37" ref="E21"/>
    <hyperlink r:id="rId38" ref="C22"/>
    <hyperlink r:id="rId39" ref="D22"/>
    <hyperlink r:id="rId40" ref="E22"/>
    <hyperlink r:id="rId41" ref="C23"/>
    <hyperlink r:id="rId42" ref="E23"/>
    <hyperlink r:id="rId43" ref="C24"/>
    <hyperlink r:id="rId44" ref="C25"/>
    <hyperlink r:id="rId45" ref="D25"/>
    <hyperlink r:id="rId46" ref="E25"/>
    <hyperlink r:id="rId47" ref="C26"/>
    <hyperlink r:id="rId48" ref="E26"/>
    <hyperlink r:id="rId49" ref="C27"/>
    <hyperlink r:id="rId50" ref="E27"/>
    <hyperlink r:id="rId51" ref="C28"/>
    <hyperlink r:id="rId52" location="17879866" ref="C29"/>
    <hyperlink r:id="rId53" ref="C30"/>
    <hyperlink r:id="rId54" ref="E30"/>
    <hyperlink r:id="rId55" ref="C31"/>
    <hyperlink r:id="rId56" ref="D31"/>
    <hyperlink r:id="rId57" ref="E31"/>
    <hyperlink r:id="rId58" ref="C32"/>
    <hyperlink r:id="rId59" ref="E32"/>
    <hyperlink r:id="rId60" ref="C33"/>
    <hyperlink r:id="rId61" ref="E33"/>
    <hyperlink r:id="rId62" ref="C34"/>
    <hyperlink r:id="rId63" ref="E34"/>
    <hyperlink r:id="rId64" ref="C35"/>
    <hyperlink r:id="rId65" ref="D35"/>
    <hyperlink r:id="rId66" ref="E35"/>
    <hyperlink r:id="rId67" ref="C36"/>
    <hyperlink r:id="rId68" ref="E36"/>
    <hyperlink r:id="rId69" ref="C37"/>
    <hyperlink r:id="rId70" ref="E37"/>
    <hyperlink r:id="rId71" ref="C38"/>
    <hyperlink r:id="rId72" ref="C39"/>
    <hyperlink r:id="rId73" ref="D39"/>
    <hyperlink r:id="rId74" ref="C40"/>
    <hyperlink r:id="rId75" ref="E40"/>
    <hyperlink r:id="rId76" ref="C41"/>
    <hyperlink r:id="rId77" ref="E41"/>
    <hyperlink r:id="rId78" ref="C42"/>
    <hyperlink r:id="rId79" ref="E42"/>
    <hyperlink r:id="rId80" ref="C43"/>
    <hyperlink r:id="rId81" ref="E43"/>
    <hyperlink r:id="rId82" ref="C44"/>
    <hyperlink r:id="rId83" ref="E44"/>
    <hyperlink r:id="rId84" ref="C45"/>
    <hyperlink r:id="rId85" ref="E45"/>
    <hyperlink r:id="rId86" ref="C46"/>
    <hyperlink r:id="rId87" ref="C47"/>
    <hyperlink r:id="rId88" ref="E47"/>
    <hyperlink r:id="rId89" ref="C48"/>
    <hyperlink r:id="rId90" ref="E48"/>
    <hyperlink r:id="rId91" ref="C49"/>
    <hyperlink r:id="rId92" ref="D49"/>
    <hyperlink r:id="rId93" ref="E49"/>
    <hyperlink r:id="rId94" ref="C50"/>
    <hyperlink r:id="rId95" ref="E50"/>
    <hyperlink r:id="rId96" ref="C51"/>
    <hyperlink r:id="rId97" ref="E51"/>
    <hyperlink r:id="rId98" ref="C52"/>
    <hyperlink r:id="rId99" ref="C53"/>
    <hyperlink r:id="rId100" ref="E53"/>
    <hyperlink r:id="rId101" ref="C54"/>
    <hyperlink r:id="rId102" location="sighunt" ref="E54"/>
    <hyperlink r:id="rId103" ref="C55"/>
    <hyperlink r:id="rId104" ref="E55"/>
    <hyperlink r:id="rId105" ref="C56"/>
    <hyperlink r:id="rId106" ref="E56"/>
    <hyperlink r:id="rId107" ref="C57"/>
    <hyperlink r:id="rId108" ref="E57"/>
    <hyperlink r:id="rId109" ref="C58"/>
    <hyperlink r:id="rId110" ref="D58"/>
    <hyperlink r:id="rId111" ref="E58"/>
    <hyperlink r:id="rId112" ref="C59"/>
    <hyperlink r:id="rId113" ref="E59"/>
    <hyperlink r:id="rId114" ref="C60"/>
    <hyperlink r:id="rId115" ref="D60"/>
    <hyperlink r:id="rId116" ref="E60"/>
    <hyperlink r:id="rId117" ref="C61"/>
    <hyperlink r:id="rId118" ref="E61"/>
    <hyperlink r:id="rId119" ref="C62"/>
    <hyperlink r:id="rId120" ref="D62"/>
    <hyperlink r:id="rId121" ref="E62"/>
    <hyperlink r:id="rId122" ref="C63"/>
    <hyperlink r:id="rId123" ref="E63"/>
    <hyperlink r:id="rId124" ref="C64"/>
    <hyperlink r:id="rId125" ref="E64"/>
    <hyperlink r:id="rId126" ref="C65"/>
    <hyperlink r:id="rId127" ref="E65"/>
    <hyperlink r:id="rId128" ref="C66"/>
    <hyperlink r:id="rId129" ref="E66"/>
    <hyperlink r:id="rId130" ref="C67"/>
    <hyperlink r:id="rId131" ref="E67"/>
    <hyperlink r:id="rId132" ref="C68"/>
    <hyperlink r:id="rId133" ref="E68"/>
    <hyperlink r:id="rId134" ref="C69"/>
    <hyperlink r:id="rId135" ref="E69"/>
    <hyperlink r:id="rId136" ref="C70"/>
    <hyperlink r:id="rId137" ref="E70"/>
    <hyperlink r:id="rId138" ref="C71"/>
    <hyperlink r:id="rId139" ref="E71"/>
    <hyperlink r:id="rId140" ref="C72"/>
    <hyperlink r:id="rId141" ref="E72"/>
    <hyperlink r:id="rId142" ref="C73"/>
    <hyperlink r:id="rId143" ref="E73"/>
    <hyperlink r:id="rId144" ref="C74"/>
    <hyperlink r:id="rId145" ref="C75"/>
    <hyperlink r:id="rId146" ref="E75"/>
    <hyperlink r:id="rId147" ref="C76"/>
    <hyperlink r:id="rId148" ref="E76"/>
    <hyperlink r:id="rId149" ref="C77"/>
    <hyperlink r:id="rId150" ref="D77"/>
    <hyperlink r:id="rId151" ref="E77"/>
    <hyperlink r:id="rId152" ref="C78"/>
    <hyperlink r:id="rId153" ref="E78"/>
    <hyperlink r:id="rId154" ref="C79"/>
    <hyperlink r:id="rId155" ref="E79"/>
    <hyperlink r:id="rId156" ref="C80"/>
    <hyperlink r:id="rId157" ref="E80"/>
    <hyperlink r:id="rId158" ref="C81"/>
    <hyperlink r:id="rId159" ref="E81"/>
    <hyperlink r:id="rId160" ref="C82"/>
    <hyperlink r:id="rId161" ref="D82"/>
    <hyperlink r:id="rId162" ref="E82"/>
    <hyperlink r:id="rId163" ref="C83"/>
    <hyperlink r:id="rId164" ref="E83"/>
    <hyperlink r:id="rId165" ref="C84"/>
    <hyperlink r:id="rId166" ref="C85"/>
    <hyperlink r:id="rId167" ref="E85"/>
    <hyperlink r:id="rId168" ref="C86"/>
    <hyperlink r:id="rId169" ref="E86"/>
    <hyperlink r:id="rId170" ref="C87"/>
    <hyperlink r:id="rId171" ref="D87"/>
    <hyperlink r:id="rId172" ref="E87"/>
    <hyperlink r:id="rId173" ref="C88"/>
    <hyperlink r:id="rId174" ref="E88"/>
    <hyperlink r:id="rId175" ref="C89"/>
    <hyperlink r:id="rId176" ref="E89"/>
    <hyperlink r:id="rId177" ref="C90"/>
    <hyperlink r:id="rId178" ref="E90"/>
    <hyperlink r:id="rId179" ref="C91"/>
    <hyperlink r:id="rId180" ref="E91"/>
    <hyperlink r:id="rId181" ref="C92"/>
    <hyperlink r:id="rId182" ref="E92"/>
    <hyperlink r:id="rId183" ref="C93"/>
    <hyperlink r:id="rId184" ref="E93"/>
    <hyperlink r:id="rId185" ref="C94"/>
    <hyperlink r:id="rId186" ref="E94"/>
    <hyperlink r:id="rId187" ref="C95"/>
    <hyperlink r:id="rId188" ref="E95"/>
    <hyperlink r:id="rId189" ref="C96"/>
    <hyperlink r:id="rId190" ref="D96"/>
    <hyperlink r:id="rId191" ref="E96"/>
    <hyperlink r:id="rId192" ref="C97"/>
    <hyperlink r:id="rId193" ref="E97"/>
    <hyperlink r:id="rId194" ref="C98"/>
    <hyperlink r:id="rId195" ref="D98"/>
    <hyperlink r:id="rId196" ref="E98"/>
    <hyperlink r:id="rId197" ref="C99"/>
    <hyperlink r:id="rId198" ref="D99"/>
    <hyperlink r:id="rId199" ref="E99"/>
    <hyperlink r:id="rId200" ref="C100"/>
    <hyperlink r:id="rId201" ref="D100"/>
    <hyperlink r:id="rId202" ref="E100"/>
    <hyperlink r:id="rId203" ref="C101"/>
    <hyperlink r:id="rId204" ref="D101"/>
    <hyperlink r:id="rId205" ref="E101"/>
    <hyperlink r:id="rId206" ref="C102"/>
    <hyperlink r:id="rId207" ref="D102"/>
    <hyperlink r:id="rId208" ref="E102"/>
    <hyperlink r:id="rId209" ref="C103"/>
    <hyperlink r:id="rId210" ref="E103"/>
    <hyperlink r:id="rId211" ref="C104"/>
    <hyperlink r:id="rId212" ref="D104"/>
    <hyperlink r:id="rId213" ref="E104"/>
    <hyperlink r:id="rId214" ref="C105"/>
    <hyperlink r:id="rId215" ref="D105"/>
    <hyperlink r:id="rId216" ref="C106"/>
    <hyperlink r:id="rId217" ref="E106"/>
    <hyperlink r:id="rId218" ref="C107"/>
    <hyperlink r:id="rId219" ref="E107"/>
    <hyperlink r:id="rId220" ref="C108"/>
    <hyperlink r:id="rId221" ref="E108"/>
    <hyperlink r:id="rId222" ref="C109"/>
    <hyperlink r:id="rId223" ref="C110"/>
    <hyperlink r:id="rId224" ref="D110"/>
    <hyperlink r:id="rId225" ref="C111"/>
    <hyperlink r:id="rId226" ref="D111"/>
    <hyperlink r:id="rId227" ref="E111"/>
    <hyperlink r:id="rId228" ref="C112"/>
    <hyperlink r:id="rId229" ref="D112"/>
    <hyperlink r:id="rId230" ref="E112"/>
    <hyperlink r:id="rId231" ref="C113"/>
    <hyperlink r:id="rId232" ref="D113"/>
    <hyperlink r:id="rId233" ref="E113"/>
    <hyperlink r:id="rId234" ref="C114"/>
    <hyperlink r:id="rId235" ref="E114"/>
    <hyperlink r:id="rId236" ref="C115"/>
    <hyperlink r:id="rId237" ref="C116"/>
    <hyperlink r:id="rId238" ref="E116"/>
    <hyperlink r:id="rId239" ref="C117"/>
    <hyperlink r:id="rId240" ref="E117"/>
    <hyperlink r:id="rId241" ref="C118"/>
    <hyperlink r:id="rId242" ref="D118"/>
    <hyperlink r:id="rId243" ref="E118"/>
    <hyperlink r:id="rId244" ref="C119"/>
    <hyperlink r:id="rId245" ref="D119"/>
    <hyperlink r:id="rId246" ref="E119"/>
    <hyperlink r:id="rId247" ref="C120"/>
    <hyperlink r:id="rId248" ref="E120"/>
    <hyperlink r:id="rId249" ref="C121"/>
    <hyperlink r:id="rId250" ref="D121"/>
    <hyperlink r:id="rId251" ref="E121"/>
    <hyperlink r:id="rId252" ref="C122"/>
    <hyperlink r:id="rId253" ref="E122"/>
    <hyperlink r:id="rId254" ref="C123"/>
    <hyperlink r:id="rId255" ref="E123"/>
    <hyperlink r:id="rId256" ref="C124"/>
    <hyperlink r:id="rId257" ref="E124"/>
    <hyperlink r:id="rId258" ref="C125"/>
    <hyperlink r:id="rId259" ref="D125"/>
    <hyperlink r:id="rId260" ref="E125"/>
    <hyperlink r:id="rId261" ref="C126"/>
    <hyperlink r:id="rId262" ref="D126"/>
    <hyperlink r:id="rId263" ref="E126"/>
    <hyperlink r:id="rId264" ref="C127"/>
    <hyperlink r:id="rId265" ref="D127"/>
    <hyperlink r:id="rId266" ref="E127"/>
    <hyperlink r:id="rId267" ref="C128"/>
    <hyperlink r:id="rId268" ref="E128"/>
    <hyperlink r:id="rId269" ref="C129"/>
    <hyperlink r:id="rId270" ref="C130"/>
    <hyperlink r:id="rId271" ref="D130"/>
    <hyperlink r:id="rId272" ref="E130"/>
    <hyperlink r:id="rId273" ref="C131"/>
    <hyperlink r:id="rId274" ref="E131"/>
    <hyperlink r:id="rId275" ref="C132"/>
    <hyperlink r:id="rId276" ref="E132"/>
    <hyperlink r:id="rId277" ref="C133"/>
    <hyperlink r:id="rId278" ref="E133"/>
    <hyperlink r:id="rId279" ref="C134"/>
    <hyperlink r:id="rId280" ref="C135"/>
  </hyperlinks>
  <drawing r:id="rId281"/>
</worksheet>
</file>